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180" windowWidth="28800" windowHeight="12150"/>
  </bookViews>
  <sheets>
    <sheet name="дистант 14.10." sheetId="1" r:id="rId1"/>
    <sheet name="очная" sheetId="2" r:id="rId2"/>
    <sheet name="очно-заочная" sheetId="3" r:id="rId3"/>
  </sheets>
  <definedNames>
    <definedName name="_xlnm.Print_Area" localSheetId="0">'дистант 14.10.'!$A$1:$T$51</definedName>
  </definedNames>
  <calcPr calcId="144525"/>
</workbook>
</file>

<file path=xl/calcChain.xml><?xml version="1.0" encoding="utf-8"?>
<calcChain xmlns="http://schemas.openxmlformats.org/spreadsheetml/2006/main">
  <c r="T34" i="1" l="1"/>
  <c r="T35" i="1"/>
  <c r="T36" i="1"/>
  <c r="T37" i="1"/>
  <c r="T38" i="1"/>
  <c r="T39" i="1"/>
  <c r="T40" i="1"/>
  <c r="T41" i="1"/>
  <c r="T42" i="1"/>
  <c r="T43" i="1"/>
  <c r="T44" i="1"/>
  <c r="T45" i="1"/>
  <c r="Q51" i="1"/>
  <c r="P51" i="1"/>
  <c r="P50" i="1"/>
  <c r="M51" i="1"/>
  <c r="T21" i="3"/>
  <c r="T18" i="3"/>
  <c r="T19" i="3"/>
  <c r="T20" i="3"/>
  <c r="T17" i="3"/>
  <c r="T15" i="3"/>
  <c r="T13" i="3"/>
  <c r="T14" i="3"/>
  <c r="T12" i="3"/>
  <c r="Q15" i="3"/>
  <c r="P22" i="3"/>
  <c r="P21" i="3"/>
  <c r="P15" i="3"/>
  <c r="M19" i="2"/>
  <c r="T19" i="2"/>
  <c r="Q19" i="2"/>
  <c r="H22" i="3"/>
  <c r="H15" i="3"/>
  <c r="I21" i="3"/>
  <c r="I15" i="3"/>
  <c r="Q28" i="1" l="1"/>
  <c r="T28" i="1" s="1"/>
  <c r="Q20" i="1"/>
  <c r="T20" i="1" s="1"/>
  <c r="Q14" i="3" l="1"/>
  <c r="Q15" i="1"/>
  <c r="T15" i="1" s="1"/>
  <c r="Q13" i="1"/>
  <c r="T13" i="1" s="1"/>
  <c r="G15" i="3" l="1"/>
  <c r="Q19" i="3"/>
  <c r="M21" i="3"/>
  <c r="Q12" i="3"/>
  <c r="Q13" i="3"/>
  <c r="Q18" i="3"/>
  <c r="Q16" i="2"/>
  <c r="Q17" i="2"/>
  <c r="Q15" i="2"/>
  <c r="M18" i="2"/>
  <c r="P18" i="2"/>
  <c r="Q18" i="2" l="1"/>
  <c r="I46" i="1" l="1"/>
  <c r="Q48" i="1"/>
  <c r="T48" i="1" s="1"/>
  <c r="I50" i="1"/>
  <c r="I31" i="1" l="1"/>
  <c r="I51" i="1" s="1"/>
  <c r="M50" i="1"/>
  <c r="Q27" i="1" l="1"/>
  <c r="T27" i="1" s="1"/>
  <c r="Q23" i="1"/>
  <c r="T23" i="1" s="1"/>
  <c r="Q24" i="1"/>
  <c r="T24" i="1" s="1"/>
  <c r="Q25" i="1"/>
  <c r="T25" i="1" s="1"/>
  <c r="Q26" i="1"/>
  <c r="T26" i="1" s="1"/>
  <c r="Q21" i="1"/>
  <c r="T21" i="1" s="1"/>
  <c r="Q22" i="1"/>
  <c r="T22" i="1" s="1"/>
  <c r="Q11" i="1"/>
  <c r="T11" i="1" s="1"/>
  <c r="Q12" i="1"/>
  <c r="T12" i="1" s="1"/>
  <c r="Q14" i="1"/>
  <c r="T14" i="1" s="1"/>
  <c r="Q16" i="1"/>
  <c r="T16" i="1" s="1"/>
  <c r="Q17" i="1"/>
  <c r="T17" i="1" s="1"/>
  <c r="Q18" i="1"/>
  <c r="T18" i="1" s="1"/>
  <c r="Q19" i="1"/>
  <c r="T19" i="1" s="1"/>
  <c r="Q29" i="1"/>
  <c r="T29" i="1" s="1"/>
  <c r="Q30" i="1"/>
  <c r="T30" i="1" s="1"/>
  <c r="T16" i="2"/>
  <c r="Q20" i="3" l="1"/>
  <c r="Q17" i="3"/>
  <c r="I22" i="3"/>
  <c r="H21" i="3"/>
  <c r="Q49" i="1"/>
  <c r="Q12" i="2"/>
  <c r="H18" i="2"/>
  <c r="T17" i="2"/>
  <c r="I18" i="2"/>
  <c r="P13" i="2"/>
  <c r="M13" i="2"/>
  <c r="H13" i="2"/>
  <c r="I13" i="2"/>
  <c r="H19" i="2" l="1"/>
  <c r="T49" i="1"/>
  <c r="T50" i="1" s="1"/>
  <c r="Q50" i="1"/>
  <c r="Q13" i="2"/>
  <c r="T12" i="2"/>
  <c r="T13" i="2" s="1"/>
  <c r="I19" i="2"/>
  <c r="Q21" i="3"/>
  <c r="T15" i="2"/>
  <c r="T18" i="2" s="1"/>
  <c r="Q34" i="1" l="1"/>
  <c r="Q35" i="1"/>
  <c r="Q36" i="1"/>
  <c r="Q37" i="1"/>
  <c r="Q38" i="1"/>
  <c r="Q39" i="1"/>
  <c r="Q40" i="1"/>
  <c r="Q41" i="1"/>
  <c r="Q42" i="1"/>
  <c r="Q43" i="1"/>
  <c r="Q44" i="1"/>
  <c r="Q45" i="1"/>
  <c r="Q33" i="1"/>
  <c r="T33" i="1" s="1"/>
  <c r="M46" i="1" l="1"/>
  <c r="P46" i="1"/>
  <c r="P31" i="1"/>
  <c r="Q46" i="1"/>
  <c r="T46" i="1" l="1"/>
  <c r="T51" i="1" s="1"/>
  <c r="M31" i="1"/>
  <c r="H31" i="1"/>
  <c r="H51" i="1" s="1"/>
  <c r="Q31" i="1" l="1"/>
  <c r="T31" i="1" l="1"/>
</calcChain>
</file>

<file path=xl/sharedStrings.xml><?xml version="1.0" encoding="utf-8"?>
<sst xmlns="http://schemas.openxmlformats.org/spreadsheetml/2006/main" count="322" uniqueCount="162">
  <si>
    <t>УЧЕБНЫЙ ПЛАН</t>
  </si>
  <si>
    <t>Педагог</t>
  </si>
  <si>
    <t>Направленность</t>
  </si>
  <si>
    <t>Образовательная программа</t>
  </si>
  <si>
    <t>естественнонаучная</t>
  </si>
  <si>
    <t>государственного бюджетного  учреждения дополнительного образования  Ростовской области</t>
  </si>
  <si>
    <t>"Региональный центр выявления и поддержки одаренных детей "Ступени успеха"</t>
  </si>
  <si>
    <t>1 группа</t>
  </si>
  <si>
    <t>2 группа</t>
  </si>
  <si>
    <t>3 группа</t>
  </si>
  <si>
    <t>Кол-во недель</t>
  </si>
  <si>
    <t>Кол-во групп</t>
  </si>
  <si>
    <t>Кол-во детей по группам</t>
  </si>
  <si>
    <t>Учебная нагрузка (час)</t>
  </si>
  <si>
    <t>аудиторная</t>
  </si>
  <si>
    <t>самостоятельная</t>
  </si>
  <si>
    <t>теория</t>
  </si>
  <si>
    <t>практика</t>
  </si>
  <si>
    <t>всего на программу</t>
  </si>
  <si>
    <t>Итого учебная нагрузка в неделю на группу</t>
  </si>
  <si>
    <t>Итого учебная нрузка в неделю на ППС</t>
  </si>
  <si>
    <t>Алексеева В.В.</t>
  </si>
  <si>
    <t>Общее кол-во обуч</t>
  </si>
  <si>
    <t>Человеко/     часов</t>
  </si>
  <si>
    <t>Естественнонаучное</t>
  </si>
  <si>
    <t>Итого естественнонаучное</t>
  </si>
  <si>
    <t>ВСЕГО</t>
  </si>
  <si>
    <t>физкультурно-спортивная</t>
  </si>
  <si>
    <t>Мащенко Наталья Михайловна</t>
  </si>
  <si>
    <t>Казьмин Дмитрий Владимирович</t>
  </si>
  <si>
    <t>1</t>
  </si>
  <si>
    <t>Срок освоения программы (год)</t>
  </si>
  <si>
    <t>ОЧНАЯ ФОРМА ОБУЧЕНИЯ С ПРИМЕНЕНИЕМ ДИСТАНЦИОННЫХ ОБРАЗОВАТЕЛЬНЫХ ПРОГРАММ</t>
  </si>
  <si>
    <t>Рудова Анастасия Александровна</t>
  </si>
  <si>
    <t>Кладенок Лариса Александровна</t>
  </si>
  <si>
    <t>Мисюра Валентина Владимировна</t>
  </si>
  <si>
    <t>Мамонтова Людмила Леонтьевна</t>
  </si>
  <si>
    <t>Панченко Марина Николаевна</t>
  </si>
  <si>
    <t>Акопова Арина Романовна</t>
  </si>
  <si>
    <t>Подгорная Яна Юрьевна</t>
  </si>
  <si>
    <t>Тихонов Алексей Владимирович</t>
  </si>
  <si>
    <t>Николаенко Вера Геннадьевна</t>
  </si>
  <si>
    <t>Субботин Дмитрий Александрович</t>
  </si>
  <si>
    <t>Икоева Ольга Викторовна</t>
  </si>
  <si>
    <t>Хмель Инна Владимировна</t>
  </si>
  <si>
    <t>Дополнительная общеразвивающая образовательная программа олимпиадной подготовки «История. Повышенный уровень сложности» 2ДИс</t>
  </si>
  <si>
    <t>Бурьянова Наталья Владимировна</t>
  </si>
  <si>
    <t>Эртель Анна Борисовна</t>
  </si>
  <si>
    <t>Дополнительная общеразвивающая образовательная программа «Математика» 5 класс</t>
  </si>
  <si>
    <t>Дополнительная общеразвивающая образовательная программа «Математика» 6 класс</t>
  </si>
  <si>
    <t>Дополнительная общеразвивающая образовательная программа олимпиадной подготовки «Математика» 9 класс</t>
  </si>
  <si>
    <t>Дополнительная общеразвивающая образовательная программа олимпиадной подготовки «Химия» 8 класс</t>
  </si>
  <si>
    <t>2ДХ</t>
  </si>
  <si>
    <t>Дополнительная общеразвивающая образовательная программа олимпиадной подготовки «Химия» 9 класс</t>
  </si>
  <si>
    <t>4ДХ</t>
  </si>
  <si>
    <t>Дополнительная общеразвивающая образовательная программа «Биология: зоология и ботаника» 6-7 класс</t>
  </si>
  <si>
    <t>Дополнительная общеразвивающая образовательная программа олимпиадной подготовки «Биология: анатомия человека» 8 класс</t>
  </si>
  <si>
    <t>3ДБ</t>
  </si>
  <si>
    <t>Дополнительная общеразвивающая образовательная программа олимпиадной подготовки «Общая биология» 9-11 класс</t>
  </si>
  <si>
    <t xml:space="preserve">Дополнительная общеразвивающая образовательная программа «Физика в опытах и экспериментах» </t>
  </si>
  <si>
    <t>4ДФ</t>
  </si>
  <si>
    <t>Дополнительная общеразвивающая образовательная программа «Основы программирования на языке Python» (для начинающих)</t>
  </si>
  <si>
    <t>Дополнительная общеразвивающая образовательная программа олимпиадной подготовки «Информатика» 9 класс</t>
  </si>
  <si>
    <t>Дополнительная общеразвивающая образовательная программа «Английский язык»</t>
  </si>
  <si>
    <t>ОЧНАЯ ФОРМА</t>
  </si>
  <si>
    <t>1ДЛ</t>
  </si>
  <si>
    <t>1ДГ</t>
  </si>
  <si>
    <t>2 ДГ</t>
  </si>
  <si>
    <t>2ДОб</t>
  </si>
  <si>
    <t>1ДОб</t>
  </si>
  <si>
    <t>1ДИс</t>
  </si>
  <si>
    <t>1ДЭкон</t>
  </si>
  <si>
    <t>1ДМХК</t>
  </si>
  <si>
    <t>группа</t>
  </si>
  <si>
    <t xml:space="preserve">социально-гуманитарная </t>
  </si>
  <si>
    <t>Дополнительная общеразвивающая образовательная программа «Живопись»</t>
  </si>
  <si>
    <t>1ОЖ</t>
  </si>
  <si>
    <t>Дополнительная общеразвивающая образовательная программа «Актерское мастерство и ораторское искусство»</t>
  </si>
  <si>
    <t>Емцева Айгуль Минифаровна</t>
  </si>
  <si>
    <t>Алексеева Валентина Викторовна</t>
  </si>
  <si>
    <t xml:space="preserve">Итого социально-гуманитарная </t>
  </si>
  <si>
    <t>2 ДИс</t>
  </si>
  <si>
    <t>ОЧНО-ЗАОЧНАЯ  ФОРМА обучения с применением дистанционных образовательных технологий</t>
  </si>
  <si>
    <t>Дополнительная общеразвивающая образовательная программа «Испанский язык для начинающих» (уровень А1)</t>
  </si>
  <si>
    <t>Зверева Виктория Викторовна</t>
  </si>
  <si>
    <t>1Испан</t>
  </si>
  <si>
    <t>Васильев Игорь Александрович</t>
  </si>
  <si>
    <t>1 Дгеом</t>
  </si>
  <si>
    <t>1ДФ, 2 ДФ</t>
  </si>
  <si>
    <t>1ДИн, 2ДИн</t>
  </si>
  <si>
    <t>3ДИн</t>
  </si>
  <si>
    <t>1ДА, 2 ДА</t>
  </si>
  <si>
    <t>3 ДА, 4 ДА</t>
  </si>
  <si>
    <t xml:space="preserve">Дополнительная общеразвивающая образовательная программа олимпиадной подготовки «Русский язык. Повышенный уровень сложности» </t>
  </si>
  <si>
    <t>3ДР</t>
  </si>
  <si>
    <t>Березкина Ольга Сергеевна</t>
  </si>
  <si>
    <t xml:space="preserve">Дополнительная общеразвивающая образовательная программа олимпиадной подготовки «География» 8-9 класс </t>
  </si>
  <si>
    <t xml:space="preserve">Дополнительная общеразвивающая образовательная программа олимпиадной подготовки «География. Повышенный уровень сложности»  </t>
  </si>
  <si>
    <t xml:space="preserve">Дополнительная общеразвивающая образовательная программа олимпиадной подготовки «Обществознание» 8-9 класс </t>
  </si>
  <si>
    <t xml:space="preserve">Дополнительная общеразвивающая образовательная программа олимпиадной подготовки «История» 8-9 класс </t>
  </si>
  <si>
    <t xml:space="preserve">Дополнительная общеразвивающая образовательная программа олимпиадной подготовки «Искусство (МХК)» </t>
  </si>
  <si>
    <t>Смыкова  Алена Андреевна</t>
  </si>
  <si>
    <t>Дополнительная общеразвивающая образовательная программа «Шахматы» (без разряда или выше  3-го юношеского разряда) 8-14 лет</t>
  </si>
  <si>
    <t>1ДШ, 2 ДШ</t>
  </si>
  <si>
    <t>3ДШ</t>
  </si>
  <si>
    <t>Дополнительная общеразвивающая образовательная программа «Шахматы» (1-й юношеский разряд- 2-й спортивный разряд) 7-12 лет</t>
  </si>
  <si>
    <t>на 2024-2025 учебный год</t>
  </si>
  <si>
    <t xml:space="preserve">Дополнительная общеразвивающая образовательная программа олимпиадной подготовки «Математика. Повышенный уровень сложности» </t>
  </si>
  <si>
    <t>Шамраев Никеолай Георгиевич</t>
  </si>
  <si>
    <t>Волкова Елена Юрьевна</t>
  </si>
  <si>
    <t>Дополнительная общеразвивающая образовательная программа олимпиадной подготовки «Химия» 10-11 класс</t>
  </si>
  <si>
    <t>Дополнительная общеразвивающая образовательная программа олимпиадной подготовки «Астрономия» 8-11 класс</t>
  </si>
  <si>
    <t>Крыштоп Виктор Геннадьевич</t>
  </si>
  <si>
    <t>Дополнительная общеразвивающая образовательная программа «Основы программирования на языке Python» (для продолжающих)</t>
  </si>
  <si>
    <t>Савельев Иван Михайлович</t>
  </si>
  <si>
    <t>Черноштан Ольга  Николаевна</t>
  </si>
  <si>
    <t xml:space="preserve">Дополнительная общеразвивающая образовательная программа олимпиадной подготовки «Русский язык» 8-9  класс </t>
  </si>
  <si>
    <t xml:space="preserve">Дополнительная общеразвивающая образовательная программа олимпиадной подготовки «Литературатурный  русский язык. Пишем сочинение грамотно» </t>
  </si>
  <si>
    <t xml:space="preserve">Дополнительная общеразвивающая образовательная программа олимпиадной подготовки «Обществознание. Повышенный уровень сложности» </t>
  </si>
  <si>
    <t>1ОМ</t>
  </si>
  <si>
    <t xml:space="preserve">Дополнительная общеразвивающая образовательная программа олимпиадной подготовки «Физика.Повышенный уровень сложности» </t>
  </si>
  <si>
    <t>Дополнительная общеразвивающая образовательная программа «Испанский язык для начинающих» (уровень А2,В1)</t>
  </si>
  <si>
    <t>2Испан</t>
  </si>
  <si>
    <t>Дополнительная общеразвивающая образовательная программа «Путеводтитель по развитию позновательных способносте: мышление, памяять, внимание и воображение»</t>
  </si>
  <si>
    <t>3ДМ, 4 ДМ</t>
  </si>
  <si>
    <t>1ДХ</t>
  </si>
  <si>
    <t>Дополнительная общеразвивающая образовательная программа «Геометрия» 8-9 класс класс</t>
  </si>
  <si>
    <t xml:space="preserve">Приложение </t>
  </si>
  <si>
    <t>к Приказу ГБУ ДО РО " Ступени успеха"</t>
  </si>
  <si>
    <t>№179-од от 14.10.2024</t>
  </si>
  <si>
    <t>2</t>
  </si>
  <si>
    <t>1ДМ</t>
  </si>
  <si>
    <t>2ДМ</t>
  </si>
  <si>
    <t>Дополнительная общеразвивающая образовательная программа олимпиадной подготовки «Математика»  7 класс</t>
  </si>
  <si>
    <t>6ДМ</t>
  </si>
  <si>
    <t>5ДМ</t>
  </si>
  <si>
    <t>Дополнительная общеразвивающая образовательная программа олимпиадной подготовки «Математика» 8 класс</t>
  </si>
  <si>
    <t>7ДМ, 8 ДМ</t>
  </si>
  <si>
    <t>9ДМ</t>
  </si>
  <si>
    <t>10 ДМ</t>
  </si>
  <si>
    <t>Фетисов Николай Николаевич</t>
  </si>
  <si>
    <t>3ДХ</t>
  </si>
  <si>
    <t>Завгородний Тимур Игоревич</t>
  </si>
  <si>
    <t>1ДБ</t>
  </si>
  <si>
    <t>2ДБ</t>
  </si>
  <si>
    <t>1ДАстр</t>
  </si>
  <si>
    <t>4ДИн</t>
  </si>
  <si>
    <t>Швидченко Светлана Александровна</t>
  </si>
  <si>
    <t>1ДР, 2 ДР</t>
  </si>
  <si>
    <t>5ДИн</t>
  </si>
  <si>
    <t xml:space="preserve">Серебрякова Дарья Викторовна </t>
  </si>
  <si>
    <t>Дополнительная общеразвивающая образовательная программа олимпиадной подготовки «Экономика, бизнес и финансы» 1Дэкон</t>
  </si>
  <si>
    <t xml:space="preserve">№ 179-од от 14 октября 2024 года </t>
  </si>
  <si>
    <t xml:space="preserve"> к Приказу  ГБУ ДО РО "Ступени успеха"</t>
  </si>
  <si>
    <t>Дополнительная общеразвивающая образовательная программа «Арт-дизайн в архитектуре» 1Арт-д</t>
  </si>
  <si>
    <t>1Арт-д</t>
  </si>
  <si>
    <t xml:space="preserve">Кантер Ольга Сергеевна        </t>
  </si>
  <si>
    <t>1ДПс</t>
  </si>
  <si>
    <t>1ОАя, 2 Оая</t>
  </si>
  <si>
    <t>Иванкова Александра Сергеевна</t>
  </si>
  <si>
    <t>Шандулин Евгений Владимирович</t>
  </si>
  <si>
    <t>1Ам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</si>
</sst>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49" fontId="8" fillId="4" borderId="1" xfId="1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11" fillId="0" borderId="0" xfId="0" applyFont="1"/>
    <xf numFmtId="0" fontId="12" fillId="2" borderId="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/>
    <xf numFmtId="0" fontId="4" fillId="2" borderId="0" xfId="1" applyFont="1" applyFill="1" applyBorder="1" applyAlignment="1"/>
    <xf numFmtId="0" fontId="1" fillId="2" borderId="0" xfId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0" xfId="1" applyFont="1" applyFill="1"/>
    <xf numFmtId="0" fontId="4" fillId="2" borderId="1" xfId="0" applyFont="1" applyFill="1" applyBorder="1" applyAlignment="1">
      <alignment horizontal="justify" vertical="center" wrapText="1"/>
    </xf>
    <xf numFmtId="0" fontId="5" fillId="2" borderId="5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11" fillId="2" borderId="0" xfId="0" applyFont="1" applyFill="1"/>
    <xf numFmtId="0" fontId="2" fillId="2" borderId="0" xfId="1" applyFont="1" applyFill="1"/>
    <xf numFmtId="0" fontId="1" fillId="2" borderId="0" xfId="1" applyFont="1" applyFill="1"/>
    <xf numFmtId="0" fontId="0" fillId="2" borderId="0" xfId="0" applyFill="1"/>
    <xf numFmtId="0" fontId="5" fillId="2" borderId="8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0" fillId="2" borderId="0" xfId="0" applyNumberFormat="1" applyFill="1"/>
    <xf numFmtId="0" fontId="10" fillId="2" borderId="0" xfId="0" applyFont="1" applyFill="1"/>
    <xf numFmtId="0" fontId="5" fillId="2" borderId="0" xfId="0" applyFont="1" applyFill="1" applyAlignment="1">
      <alignment horizontal="center"/>
    </xf>
    <xf numFmtId="3" fontId="7" fillId="2" borderId="0" xfId="0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/>
    <xf numFmtId="0" fontId="14" fillId="2" borderId="1" xfId="0" applyFont="1" applyFill="1" applyBorder="1" applyAlignment="1">
      <alignment horizontal="justify" vertical="center" wrapText="1"/>
    </xf>
    <xf numFmtId="0" fontId="12" fillId="2" borderId="1" xfId="1" applyFont="1" applyFill="1" applyBorder="1" applyAlignment="1"/>
    <xf numFmtId="0" fontId="12" fillId="2" borderId="1" xfId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0" fontId="15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49" fontId="17" fillId="2" borderId="0" xfId="0" applyNumberFormat="1" applyFont="1" applyFill="1" applyAlignment="1">
      <alignment horizontal="left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left" vertical="center"/>
    </xf>
    <xf numFmtId="0" fontId="15" fillId="2" borderId="1" xfId="0" applyFont="1" applyFill="1" applyBorder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 vertical="center"/>
    </xf>
    <xf numFmtId="49" fontId="20" fillId="2" borderId="0" xfId="0" applyNumberFormat="1" applyFont="1" applyFill="1" applyAlignment="1">
      <alignment horizontal="left" vertical="center"/>
    </xf>
    <xf numFmtId="0" fontId="2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3" fillId="0" borderId="0" xfId="0" applyFont="1"/>
    <xf numFmtId="0" fontId="8" fillId="4" borderId="1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wrapText="1"/>
    </xf>
    <xf numFmtId="3" fontId="12" fillId="2" borderId="1" xfId="0" applyNumberFormat="1" applyFont="1" applyFill="1" applyBorder="1"/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center"/>
    </xf>
    <xf numFmtId="49" fontId="12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4" xfId="0" applyFont="1" applyFill="1" applyBorder="1"/>
    <xf numFmtId="0" fontId="6" fillId="2" borderId="4" xfId="1" applyFont="1" applyFill="1" applyBorder="1"/>
    <xf numFmtId="0" fontId="12" fillId="2" borderId="6" xfId="0" applyFont="1" applyFill="1" applyBorder="1"/>
    <xf numFmtId="0" fontId="6" fillId="2" borderId="10" xfId="0" applyFont="1" applyFill="1" applyBorder="1" applyAlignment="1">
      <alignment horizontal="center"/>
    </xf>
    <xf numFmtId="0" fontId="23" fillId="0" borderId="0" xfId="0" applyFont="1" applyBorder="1"/>
    <xf numFmtId="49" fontId="4" fillId="2" borderId="4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8" fillId="0" borderId="0" xfId="0" applyFont="1"/>
    <xf numFmtId="0" fontId="2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0" fontId="22" fillId="2" borderId="0" xfId="0" applyFont="1" applyFill="1" applyAlignment="1">
      <alignment horizontal="center"/>
    </xf>
    <xf numFmtId="0" fontId="25" fillId="0" borderId="0" xfId="0" applyFont="1"/>
    <xf numFmtId="0" fontId="26" fillId="2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1" applyFont="1" applyFill="1"/>
    <xf numFmtId="0" fontId="27" fillId="0" borderId="0" xfId="1" applyFont="1" applyFill="1" applyBorder="1"/>
    <xf numFmtId="0" fontId="8" fillId="0" borderId="0" xfId="1" applyFont="1" applyFill="1" applyBorder="1" applyAlignment="1"/>
    <xf numFmtId="0" fontId="1" fillId="0" borderId="0" xfId="1" applyFont="1" applyFill="1" applyBorder="1"/>
    <xf numFmtId="0" fontId="1" fillId="0" borderId="0" xfId="1" applyFont="1" applyFill="1"/>
    <xf numFmtId="0" fontId="8" fillId="3" borderId="6" xfId="1" applyFont="1" applyFill="1" applyBorder="1" applyAlignment="1"/>
    <xf numFmtId="0" fontId="22" fillId="4" borderId="8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/>
    <xf numFmtId="0" fontId="28" fillId="2" borderId="1" xfId="0" applyFont="1" applyFill="1" applyBorder="1" applyAlignment="1">
      <alignment horizontal="justify" vertical="center" wrapText="1"/>
    </xf>
    <xf numFmtId="0" fontId="8" fillId="2" borderId="1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left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wrapText="1"/>
    </xf>
    <xf numFmtId="0" fontId="8" fillId="2" borderId="0" xfId="1" applyFont="1" applyFill="1"/>
    <xf numFmtId="0" fontId="1" fillId="2" borderId="0" xfId="1" applyFont="1" applyFill="1" applyBorder="1"/>
    <xf numFmtId="0" fontId="8" fillId="4" borderId="1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vertical="center" wrapText="1"/>
    </xf>
    <xf numFmtId="49" fontId="22" fillId="4" borderId="6" xfId="1" applyNumberFormat="1" applyFont="1" applyFill="1" applyBorder="1" applyAlignment="1">
      <alignment horizontal="center" vertical="center" wrapText="1"/>
    </xf>
    <xf numFmtId="0" fontId="22" fillId="4" borderId="6" xfId="1" applyFont="1" applyFill="1" applyBorder="1" applyAlignment="1">
      <alignment horizontal="center" vertical="center" wrapText="1"/>
    </xf>
    <xf numFmtId="0" fontId="22" fillId="4" borderId="6" xfId="1" applyFont="1" applyFill="1" applyBorder="1" applyAlignment="1">
      <alignment horizontal="center" wrapText="1"/>
    </xf>
    <xf numFmtId="3" fontId="22" fillId="4" borderId="6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/>
    <xf numFmtId="0" fontId="8" fillId="2" borderId="1" xfId="0" applyFont="1" applyFill="1" applyBorder="1" applyAlignment="1">
      <alignment wrapText="1"/>
    </xf>
    <xf numFmtId="0" fontId="25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/>
    <xf numFmtId="0" fontId="8" fillId="2" borderId="7" xfId="1" applyFont="1" applyFill="1" applyBorder="1" applyAlignment="1">
      <alignment vertical="center" wrapText="1"/>
    </xf>
    <xf numFmtId="49" fontId="22" fillId="2" borderId="7" xfId="1" applyNumberFormat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wrapText="1"/>
    </xf>
    <xf numFmtId="3" fontId="22" fillId="2" borderId="1" xfId="1" applyNumberFormat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vertical="center"/>
    </xf>
    <xf numFmtId="0" fontId="22" fillId="2" borderId="4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/>
    </xf>
    <xf numFmtId="3" fontId="22" fillId="2" borderId="1" xfId="1" applyNumberFormat="1" applyFont="1" applyFill="1" applyBorder="1" applyAlignment="1">
      <alignment horizontal="center" vertical="center" wrapText="1"/>
    </xf>
    <xf numFmtId="3" fontId="22" fillId="2" borderId="1" xfId="1" applyNumberFormat="1" applyFont="1" applyFill="1" applyBorder="1" applyAlignment="1">
      <alignment horizontal="center"/>
    </xf>
    <xf numFmtId="0" fontId="8" fillId="0" borderId="0" xfId="1" applyFont="1" applyFill="1"/>
    <xf numFmtId="49" fontId="10" fillId="0" borderId="0" xfId="0" applyNumberFormat="1" applyFont="1"/>
    <xf numFmtId="3" fontId="22" fillId="0" borderId="0" xfId="0" applyNumberFormat="1" applyFont="1"/>
    <xf numFmtId="0" fontId="22" fillId="0" borderId="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vertical="center" wrapText="1"/>
    </xf>
    <xf numFmtId="49" fontId="22" fillId="0" borderId="0" xfId="1" applyNumberFormat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10" fillId="0" borderId="0" xfId="0" applyFont="1" applyBorder="1"/>
    <xf numFmtId="0" fontId="6" fillId="2" borderId="1" xfId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2" borderId="1" xfId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/>
    <xf numFmtId="0" fontId="6" fillId="2" borderId="2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1" fillId="2" borderId="1" xfId="1" applyFont="1" applyFill="1" applyBorder="1" applyAlignment="1"/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22" fillId="4" borderId="1" xfId="1" applyFont="1" applyFill="1" applyBorder="1" applyAlignment="1">
      <alignment horizontal="left" vertical="center" wrapText="1"/>
    </xf>
    <xf numFmtId="0" fontId="22" fillId="4" borderId="6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2" fillId="2" borderId="12" xfId="1" applyFont="1" applyFill="1" applyBorder="1" applyAlignment="1">
      <alignment horizontal="left" vertical="center" wrapText="1"/>
    </xf>
    <xf numFmtId="0" fontId="22" fillId="2" borderId="5" xfId="1" applyFont="1" applyFill="1" applyBorder="1" applyAlignment="1">
      <alignment horizontal="left" vertical="center" wrapText="1"/>
    </xf>
    <xf numFmtId="0" fontId="22" fillId="2" borderId="2" xfId="1" applyFont="1" applyFill="1" applyBorder="1" applyAlignment="1">
      <alignment horizontal="left" vertical="center"/>
    </xf>
    <xf numFmtId="0" fontId="22" fillId="2" borderId="4" xfId="1" applyFont="1" applyFill="1" applyBorder="1" applyAlignment="1">
      <alignment horizontal="left" vertical="center"/>
    </xf>
    <xf numFmtId="0" fontId="22" fillId="4" borderId="10" xfId="1" applyFont="1" applyFill="1" applyBorder="1" applyAlignment="1">
      <alignment horizontal="left" vertical="center" wrapText="1"/>
    </xf>
    <xf numFmtId="0" fontId="22" fillId="4" borderId="8" xfId="1" applyFont="1" applyFill="1" applyBorder="1" applyAlignment="1">
      <alignment horizontal="left" vertical="center" wrapText="1"/>
    </xf>
    <xf numFmtId="0" fontId="22" fillId="0" borderId="0" xfId="1" applyFont="1" applyFill="1" applyAlignment="1">
      <alignment horizontal="center"/>
    </xf>
    <xf numFmtId="0" fontId="22" fillId="0" borderId="3" xfId="1" applyFont="1" applyFill="1" applyBorder="1" applyAlignment="1">
      <alignment horizontal="center"/>
    </xf>
    <xf numFmtId="0" fontId="8" fillId="2" borderId="1" xfId="1" applyFont="1" applyFill="1" applyBorder="1" applyAlignment="1"/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2" fillId="2" borderId="0" xfId="0" applyFont="1" applyFill="1" applyAlignment="1">
      <alignment horizontal="center"/>
    </xf>
  </cellXfs>
  <cellStyles count="2">
    <cellStyle name="Обычный" xfId="0" builtinId="0"/>
    <cellStyle name="Обычный_07-08.Расписание.Крапчатова Е.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view="pageBreakPreview" topLeftCell="D4" zoomScaleSheetLayoutView="100" workbookViewId="0">
      <selection activeCell="Y39" sqref="Y39"/>
    </sheetView>
  </sheetViews>
  <sheetFormatPr defaultRowHeight="15" x14ac:dyDescent="0.25"/>
  <cols>
    <col min="1" max="1" width="6.85546875" style="73" customWidth="1"/>
    <col min="2" max="2" width="30.85546875" style="73" customWidth="1"/>
    <col min="3" max="3" width="82.28515625" style="73" customWidth="1"/>
    <col min="4" max="4" width="19.28515625" style="89" customWidth="1"/>
    <col min="5" max="5" width="22.7109375" style="74" customWidth="1"/>
    <col min="6" max="6" width="11.5703125" style="75" customWidth="1"/>
    <col min="7" max="7" width="10" style="74" customWidth="1"/>
    <col min="8" max="8" width="11.5703125" style="74" customWidth="1"/>
    <col min="9" max="9" width="8.85546875" style="74" customWidth="1"/>
    <col min="10" max="10" width="9.5703125" style="73" customWidth="1"/>
    <col min="11" max="12" width="9.85546875" style="73" customWidth="1"/>
    <col min="13" max="13" width="11.140625" style="73" customWidth="1"/>
    <col min="14" max="14" width="8.5703125" style="73" customWidth="1"/>
    <col min="15" max="15" width="9.85546875" style="73" customWidth="1"/>
    <col min="16" max="16" width="10.42578125" style="73" customWidth="1"/>
    <col min="17" max="17" width="11.42578125" style="73" customWidth="1"/>
    <col min="18" max="18" width="10.28515625" style="73" customWidth="1"/>
    <col min="19" max="19" width="9.85546875" style="73" customWidth="1"/>
    <col min="20" max="20" width="11.42578125" style="73" customWidth="1"/>
    <col min="21" max="21" width="0.42578125" style="73" hidden="1" customWidth="1"/>
    <col min="22" max="16384" width="9.140625" style="73"/>
  </cols>
  <sheetData>
    <row r="1" spans="1:21" ht="25.5" customHeight="1" x14ac:dyDescent="0.25">
      <c r="C1" s="109"/>
      <c r="D1" s="110"/>
      <c r="E1" s="111"/>
      <c r="F1" s="112"/>
      <c r="G1" s="111"/>
      <c r="H1" s="111"/>
      <c r="I1" s="111"/>
      <c r="J1" s="192"/>
      <c r="K1" s="192"/>
      <c r="L1" s="192"/>
      <c r="M1" s="113"/>
      <c r="N1" s="113"/>
      <c r="O1" s="113"/>
      <c r="P1" s="99"/>
      <c r="Q1" s="196" t="s">
        <v>127</v>
      </c>
      <c r="R1" s="197"/>
      <c r="S1" s="197"/>
      <c r="T1" s="198"/>
    </row>
    <row r="2" spans="1:21" ht="19.5" customHeight="1" x14ac:dyDescent="0.25">
      <c r="A2" s="117"/>
      <c r="B2" s="117"/>
      <c r="C2" s="118"/>
      <c r="D2" s="110"/>
      <c r="E2" s="111"/>
      <c r="F2" s="112"/>
      <c r="G2" s="111"/>
      <c r="H2" s="111"/>
      <c r="I2" s="111"/>
      <c r="J2" s="114"/>
      <c r="K2" s="114"/>
      <c r="L2" s="114"/>
      <c r="M2" s="113"/>
      <c r="N2" s="113"/>
      <c r="O2" s="113"/>
      <c r="P2" s="99"/>
      <c r="Q2" s="196" t="s">
        <v>128</v>
      </c>
      <c r="R2" s="197"/>
      <c r="S2" s="197"/>
      <c r="T2" s="198"/>
    </row>
    <row r="3" spans="1:21" ht="19.5" customHeight="1" x14ac:dyDescent="0.25">
      <c r="A3" s="114"/>
      <c r="B3" s="114"/>
      <c r="C3" s="113"/>
      <c r="D3" s="110"/>
      <c r="E3" s="111"/>
      <c r="F3" s="112"/>
      <c r="G3" s="111"/>
      <c r="H3" s="111"/>
      <c r="I3" s="111"/>
      <c r="J3" s="114"/>
      <c r="K3" s="114"/>
      <c r="L3" s="114"/>
      <c r="M3" s="113"/>
      <c r="N3" s="113"/>
      <c r="O3" s="113"/>
      <c r="P3" s="119"/>
      <c r="Q3" s="199" t="s">
        <v>129</v>
      </c>
      <c r="R3" s="200"/>
      <c r="S3" s="200"/>
      <c r="T3" s="200"/>
      <c r="U3" s="115"/>
    </row>
    <row r="4" spans="1:21" s="72" customFormat="1" ht="23.25" customHeight="1" x14ac:dyDescent="0.2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16"/>
    </row>
    <row r="5" spans="1:21" s="72" customFormat="1" ht="21" customHeight="1" x14ac:dyDescent="0.2">
      <c r="A5" s="194" t="s">
        <v>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</row>
    <row r="6" spans="1:21" s="72" customFormat="1" ht="14.25" x14ac:dyDescent="0.2">
      <c r="A6" s="195" t="s">
        <v>6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</row>
    <row r="7" spans="1:21" s="72" customFormat="1" ht="14.25" x14ac:dyDescent="0.2">
      <c r="A7" s="195" t="s">
        <v>106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1:21" s="72" customFormat="1" ht="21.75" customHeight="1" x14ac:dyDescent="0.2">
      <c r="A8" s="195" t="s">
        <v>32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</row>
    <row r="9" spans="1:21" s="58" customFormat="1" ht="22.9" customHeight="1" x14ac:dyDescent="0.25">
      <c r="A9" s="204"/>
      <c r="B9" s="202" t="s">
        <v>2</v>
      </c>
      <c r="C9" s="202" t="s">
        <v>3</v>
      </c>
      <c r="D9" s="66"/>
      <c r="E9" s="202" t="s">
        <v>1</v>
      </c>
      <c r="F9" s="203" t="s">
        <v>31</v>
      </c>
      <c r="G9" s="202" t="s">
        <v>10</v>
      </c>
      <c r="H9" s="202" t="s">
        <v>11</v>
      </c>
      <c r="I9" s="202" t="s">
        <v>22</v>
      </c>
      <c r="J9" s="202" t="s">
        <v>12</v>
      </c>
      <c r="K9" s="202"/>
      <c r="L9" s="202"/>
      <c r="M9" s="202" t="s">
        <v>13</v>
      </c>
      <c r="N9" s="202"/>
      <c r="O9" s="202"/>
      <c r="P9" s="202"/>
      <c r="Q9" s="202"/>
      <c r="R9" s="202"/>
      <c r="S9" s="202"/>
      <c r="T9" s="202" t="s">
        <v>23</v>
      </c>
      <c r="U9" s="60"/>
    </row>
    <row r="10" spans="1:21" s="58" customFormat="1" ht="48.75" customHeight="1" x14ac:dyDescent="0.25">
      <c r="A10" s="204"/>
      <c r="B10" s="202"/>
      <c r="C10" s="202"/>
      <c r="D10" s="66"/>
      <c r="E10" s="202"/>
      <c r="F10" s="203"/>
      <c r="G10" s="202"/>
      <c r="H10" s="202"/>
      <c r="I10" s="202"/>
      <c r="J10" s="53" t="s">
        <v>7</v>
      </c>
      <c r="K10" s="53" t="s">
        <v>8</v>
      </c>
      <c r="L10" s="55" t="s">
        <v>9</v>
      </c>
      <c r="M10" s="55" t="s">
        <v>14</v>
      </c>
      <c r="N10" s="55" t="s">
        <v>16</v>
      </c>
      <c r="O10" s="55" t="s">
        <v>17</v>
      </c>
      <c r="P10" s="53" t="s">
        <v>15</v>
      </c>
      <c r="Q10" s="55" t="s">
        <v>18</v>
      </c>
      <c r="R10" s="55" t="s">
        <v>19</v>
      </c>
      <c r="S10" s="55" t="s">
        <v>20</v>
      </c>
      <c r="T10" s="202"/>
      <c r="U10" s="60"/>
    </row>
    <row r="11" spans="1:21" s="58" customFormat="1" ht="38.25" customHeight="1" x14ac:dyDescent="0.25">
      <c r="A11" s="18">
        <v>1</v>
      </c>
      <c r="B11" s="53" t="s">
        <v>4</v>
      </c>
      <c r="C11" s="54" t="s">
        <v>126</v>
      </c>
      <c r="D11" s="55" t="s">
        <v>87</v>
      </c>
      <c r="E11" s="61" t="s">
        <v>34</v>
      </c>
      <c r="F11" s="56" t="s">
        <v>30</v>
      </c>
      <c r="G11" s="53">
        <v>30</v>
      </c>
      <c r="H11" s="53">
        <v>1</v>
      </c>
      <c r="I11" s="81">
        <v>15</v>
      </c>
      <c r="J11" s="53"/>
      <c r="K11" s="53"/>
      <c r="L11" s="53"/>
      <c r="M11" s="53">
        <v>96</v>
      </c>
      <c r="N11" s="53"/>
      <c r="O11" s="53"/>
      <c r="P11" s="53">
        <v>60</v>
      </c>
      <c r="Q11" s="53">
        <f t="shared" ref="Q11:Q27" si="0">P11+M11</f>
        <v>156</v>
      </c>
      <c r="R11" s="53">
        <v>4</v>
      </c>
      <c r="S11" s="53">
        <v>4</v>
      </c>
      <c r="T11" s="57">
        <f t="shared" ref="T11:T30" si="1">Q11*I11</f>
        <v>2340</v>
      </c>
    </row>
    <row r="12" spans="1:21" s="58" customFormat="1" ht="38.25" customHeight="1" x14ac:dyDescent="0.25">
      <c r="A12" s="18">
        <v>2</v>
      </c>
      <c r="B12" s="85" t="s">
        <v>4</v>
      </c>
      <c r="C12" s="54" t="s">
        <v>48</v>
      </c>
      <c r="D12" s="55" t="s">
        <v>131</v>
      </c>
      <c r="E12" s="61" t="s">
        <v>28</v>
      </c>
      <c r="F12" s="56" t="s">
        <v>30</v>
      </c>
      <c r="G12" s="53">
        <v>30</v>
      </c>
      <c r="H12" s="53">
        <v>1</v>
      </c>
      <c r="I12" s="81">
        <v>22</v>
      </c>
      <c r="J12" s="53"/>
      <c r="K12" s="53"/>
      <c r="L12" s="53"/>
      <c r="M12" s="53">
        <v>96</v>
      </c>
      <c r="N12" s="53"/>
      <c r="O12" s="53"/>
      <c r="P12" s="53">
        <v>60</v>
      </c>
      <c r="Q12" s="53">
        <f t="shared" si="0"/>
        <v>156</v>
      </c>
      <c r="R12" s="53">
        <v>4</v>
      </c>
      <c r="S12" s="53">
        <v>4</v>
      </c>
      <c r="T12" s="57">
        <f t="shared" si="1"/>
        <v>3432</v>
      </c>
    </row>
    <row r="13" spans="1:21" s="58" customFormat="1" ht="38.25" customHeight="1" x14ac:dyDescent="0.25">
      <c r="A13" s="18">
        <v>3</v>
      </c>
      <c r="B13" s="101" t="s">
        <v>4</v>
      </c>
      <c r="C13" s="54" t="s">
        <v>48</v>
      </c>
      <c r="D13" s="55" t="s">
        <v>132</v>
      </c>
      <c r="E13" s="61" t="s">
        <v>34</v>
      </c>
      <c r="F13" s="97" t="s">
        <v>130</v>
      </c>
      <c r="G13" s="96">
        <v>30</v>
      </c>
      <c r="H13" s="96">
        <v>1</v>
      </c>
      <c r="I13" s="96">
        <v>17</v>
      </c>
      <c r="J13" s="96"/>
      <c r="K13" s="96"/>
      <c r="L13" s="96"/>
      <c r="M13" s="96">
        <v>96</v>
      </c>
      <c r="N13" s="96"/>
      <c r="O13" s="96"/>
      <c r="P13" s="96">
        <v>60</v>
      </c>
      <c r="Q13" s="96">
        <f t="shared" ref="Q13" si="2">P13+M13</f>
        <v>156</v>
      </c>
      <c r="R13" s="96">
        <v>4</v>
      </c>
      <c r="S13" s="96">
        <v>4</v>
      </c>
      <c r="T13" s="57">
        <f t="shared" ref="T13" si="3">Q13*I13</f>
        <v>2652</v>
      </c>
    </row>
    <row r="14" spans="1:21" s="58" customFormat="1" ht="41.25" customHeight="1" x14ac:dyDescent="0.25">
      <c r="A14" s="18">
        <v>4</v>
      </c>
      <c r="B14" s="53" t="s">
        <v>4</v>
      </c>
      <c r="C14" s="54" t="s">
        <v>49</v>
      </c>
      <c r="D14" s="55" t="s">
        <v>124</v>
      </c>
      <c r="E14" s="61" t="s">
        <v>33</v>
      </c>
      <c r="F14" s="56" t="s">
        <v>30</v>
      </c>
      <c r="G14" s="53">
        <v>30</v>
      </c>
      <c r="H14" s="53">
        <v>2</v>
      </c>
      <c r="I14" s="81">
        <v>48</v>
      </c>
      <c r="J14" s="53">
        <v>23</v>
      </c>
      <c r="K14" s="53">
        <v>25</v>
      </c>
      <c r="L14" s="53"/>
      <c r="M14" s="53">
        <v>96</v>
      </c>
      <c r="N14" s="53"/>
      <c r="O14" s="53"/>
      <c r="P14" s="53">
        <v>60</v>
      </c>
      <c r="Q14" s="53">
        <f t="shared" si="0"/>
        <v>156</v>
      </c>
      <c r="R14" s="53">
        <v>4</v>
      </c>
      <c r="S14" s="53">
        <v>4</v>
      </c>
      <c r="T14" s="57">
        <f t="shared" si="1"/>
        <v>7488</v>
      </c>
    </row>
    <row r="15" spans="1:21" s="58" customFormat="1" ht="50.25" customHeight="1" x14ac:dyDescent="0.25">
      <c r="A15" s="18">
        <v>5</v>
      </c>
      <c r="B15" s="96" t="s">
        <v>4</v>
      </c>
      <c r="C15" s="59" t="s">
        <v>133</v>
      </c>
      <c r="D15" s="55" t="s">
        <v>135</v>
      </c>
      <c r="E15" s="61" t="s">
        <v>34</v>
      </c>
      <c r="F15" s="97" t="s">
        <v>30</v>
      </c>
      <c r="G15" s="96">
        <v>30</v>
      </c>
      <c r="H15" s="96">
        <v>1</v>
      </c>
      <c r="I15" s="96">
        <v>15</v>
      </c>
      <c r="J15" s="96"/>
      <c r="K15" s="96"/>
      <c r="L15" s="96"/>
      <c r="M15" s="96">
        <v>96</v>
      </c>
      <c r="N15" s="96"/>
      <c r="O15" s="96"/>
      <c r="P15" s="96">
        <v>60</v>
      </c>
      <c r="Q15" s="96">
        <f t="shared" ref="Q15" si="4">P15+M15</f>
        <v>156</v>
      </c>
      <c r="R15" s="96">
        <v>4</v>
      </c>
      <c r="S15" s="96">
        <v>4</v>
      </c>
      <c r="T15" s="57">
        <f t="shared" ref="T15" si="5">Q15*I15</f>
        <v>2340</v>
      </c>
    </row>
    <row r="16" spans="1:21" s="58" customFormat="1" ht="50.25" customHeight="1" x14ac:dyDescent="0.25">
      <c r="A16" s="18">
        <v>6</v>
      </c>
      <c r="B16" s="53" t="s">
        <v>4</v>
      </c>
      <c r="C16" s="59" t="s">
        <v>133</v>
      </c>
      <c r="D16" s="55" t="s">
        <v>134</v>
      </c>
      <c r="E16" s="61" t="s">
        <v>35</v>
      </c>
      <c r="F16" s="56" t="s">
        <v>30</v>
      </c>
      <c r="G16" s="53">
        <v>30</v>
      </c>
      <c r="H16" s="53">
        <v>1</v>
      </c>
      <c r="I16" s="81">
        <v>12</v>
      </c>
      <c r="J16" s="53"/>
      <c r="K16" s="53"/>
      <c r="L16" s="53"/>
      <c r="M16" s="53">
        <v>96</v>
      </c>
      <c r="N16" s="53"/>
      <c r="O16" s="53"/>
      <c r="P16" s="53">
        <v>60</v>
      </c>
      <c r="Q16" s="53">
        <f t="shared" si="0"/>
        <v>156</v>
      </c>
      <c r="R16" s="53">
        <v>4</v>
      </c>
      <c r="S16" s="53">
        <v>4</v>
      </c>
      <c r="T16" s="57">
        <f t="shared" si="1"/>
        <v>1872</v>
      </c>
    </row>
    <row r="17" spans="1:21" s="58" customFormat="1" ht="50.25" customHeight="1" x14ac:dyDescent="0.25">
      <c r="A17" s="18">
        <v>7</v>
      </c>
      <c r="B17" s="53" t="s">
        <v>4</v>
      </c>
      <c r="C17" s="59" t="s">
        <v>136</v>
      </c>
      <c r="D17" s="55" t="s">
        <v>137</v>
      </c>
      <c r="E17" s="61" t="s">
        <v>36</v>
      </c>
      <c r="F17" s="56" t="s">
        <v>30</v>
      </c>
      <c r="G17" s="53">
        <v>30</v>
      </c>
      <c r="H17" s="53">
        <v>2</v>
      </c>
      <c r="I17" s="81">
        <v>53</v>
      </c>
      <c r="J17" s="53">
        <v>29</v>
      </c>
      <c r="K17" s="53">
        <v>24</v>
      </c>
      <c r="L17" s="53"/>
      <c r="M17" s="53">
        <v>96</v>
      </c>
      <c r="N17" s="53"/>
      <c r="O17" s="53"/>
      <c r="P17" s="53">
        <v>60</v>
      </c>
      <c r="Q17" s="53">
        <f t="shared" si="0"/>
        <v>156</v>
      </c>
      <c r="R17" s="53">
        <v>4</v>
      </c>
      <c r="S17" s="53">
        <v>4</v>
      </c>
      <c r="T17" s="57">
        <f t="shared" si="1"/>
        <v>8268</v>
      </c>
    </row>
    <row r="18" spans="1:21" s="58" customFormat="1" ht="43.5" customHeight="1" x14ac:dyDescent="0.25">
      <c r="A18" s="18">
        <v>8</v>
      </c>
      <c r="B18" s="53" t="s">
        <v>4</v>
      </c>
      <c r="C18" s="59" t="s">
        <v>50</v>
      </c>
      <c r="D18" s="55" t="s">
        <v>138</v>
      </c>
      <c r="E18" s="61" t="s">
        <v>34</v>
      </c>
      <c r="F18" s="56" t="s">
        <v>30</v>
      </c>
      <c r="G18" s="53">
        <v>21</v>
      </c>
      <c r="H18" s="53">
        <v>1</v>
      </c>
      <c r="I18" s="81">
        <v>22</v>
      </c>
      <c r="J18" s="53"/>
      <c r="K18" s="53"/>
      <c r="L18" s="53"/>
      <c r="M18" s="53">
        <v>82</v>
      </c>
      <c r="N18" s="53"/>
      <c r="O18" s="53"/>
      <c r="P18" s="53">
        <v>46</v>
      </c>
      <c r="Q18" s="53">
        <f t="shared" si="0"/>
        <v>128</v>
      </c>
      <c r="R18" s="53">
        <v>4</v>
      </c>
      <c r="S18" s="53">
        <v>4</v>
      </c>
      <c r="T18" s="57">
        <f t="shared" si="1"/>
        <v>2816</v>
      </c>
    </row>
    <row r="19" spans="1:21" s="58" customFormat="1" ht="43.5" customHeight="1" x14ac:dyDescent="0.25">
      <c r="A19" s="18">
        <v>9</v>
      </c>
      <c r="B19" s="53" t="s">
        <v>4</v>
      </c>
      <c r="C19" s="59" t="s">
        <v>51</v>
      </c>
      <c r="D19" s="55" t="s">
        <v>125</v>
      </c>
      <c r="E19" s="61" t="s">
        <v>109</v>
      </c>
      <c r="F19" s="56" t="s">
        <v>30</v>
      </c>
      <c r="G19" s="53">
        <v>30</v>
      </c>
      <c r="H19" s="53">
        <v>1</v>
      </c>
      <c r="I19" s="81">
        <v>7</v>
      </c>
      <c r="J19" s="53"/>
      <c r="K19" s="53"/>
      <c r="L19" s="53"/>
      <c r="M19" s="53">
        <v>96</v>
      </c>
      <c r="N19" s="53"/>
      <c r="O19" s="53"/>
      <c r="P19" s="53">
        <v>60</v>
      </c>
      <c r="Q19" s="53">
        <f t="shared" si="0"/>
        <v>156</v>
      </c>
      <c r="R19" s="53">
        <v>4</v>
      </c>
      <c r="S19" s="53">
        <v>4</v>
      </c>
      <c r="T19" s="57">
        <f t="shared" si="1"/>
        <v>1092</v>
      </c>
    </row>
    <row r="20" spans="1:21" s="58" customFormat="1" ht="43.5" customHeight="1" x14ac:dyDescent="0.25">
      <c r="A20" s="18">
        <v>10</v>
      </c>
      <c r="B20" s="96" t="s">
        <v>4</v>
      </c>
      <c r="C20" s="59" t="s">
        <v>51</v>
      </c>
      <c r="D20" s="55" t="s">
        <v>52</v>
      </c>
      <c r="E20" s="61" t="s">
        <v>140</v>
      </c>
      <c r="F20" s="97" t="s">
        <v>30</v>
      </c>
      <c r="G20" s="96">
        <v>30</v>
      </c>
      <c r="H20" s="96">
        <v>1</v>
      </c>
      <c r="I20" s="96">
        <v>10</v>
      </c>
      <c r="J20" s="96"/>
      <c r="K20" s="96"/>
      <c r="L20" s="96"/>
      <c r="M20" s="96">
        <v>96</v>
      </c>
      <c r="N20" s="96"/>
      <c r="O20" s="96"/>
      <c r="P20" s="96">
        <v>60</v>
      </c>
      <c r="Q20" s="96">
        <f t="shared" ref="Q20" si="6">P20+M20</f>
        <v>156</v>
      </c>
      <c r="R20" s="96">
        <v>4</v>
      </c>
      <c r="S20" s="96">
        <v>4</v>
      </c>
      <c r="T20" s="57">
        <f t="shared" ref="T20" si="7">Q20*I20</f>
        <v>1560</v>
      </c>
    </row>
    <row r="21" spans="1:21" s="58" customFormat="1" ht="50.25" customHeight="1" x14ac:dyDescent="0.25">
      <c r="A21" s="18">
        <v>11</v>
      </c>
      <c r="B21" s="53" t="s">
        <v>4</v>
      </c>
      <c r="C21" s="59" t="s">
        <v>53</v>
      </c>
      <c r="D21" s="55" t="s">
        <v>141</v>
      </c>
      <c r="E21" s="61" t="s">
        <v>142</v>
      </c>
      <c r="F21" s="56" t="s">
        <v>30</v>
      </c>
      <c r="G21" s="53">
        <v>21</v>
      </c>
      <c r="H21" s="53">
        <v>1</v>
      </c>
      <c r="I21" s="81">
        <v>12</v>
      </c>
      <c r="J21" s="53"/>
      <c r="K21" s="53"/>
      <c r="L21" s="53"/>
      <c r="M21" s="53">
        <v>82</v>
      </c>
      <c r="N21" s="53"/>
      <c r="O21" s="53"/>
      <c r="P21" s="53">
        <v>46</v>
      </c>
      <c r="Q21" s="53">
        <f>P21+M21</f>
        <v>128</v>
      </c>
      <c r="R21" s="53">
        <v>4</v>
      </c>
      <c r="S21" s="53">
        <v>4</v>
      </c>
      <c r="T21" s="57">
        <f t="shared" si="1"/>
        <v>1536</v>
      </c>
    </row>
    <row r="22" spans="1:21" s="58" customFormat="1" ht="43.5" customHeight="1" x14ac:dyDescent="0.25">
      <c r="A22" s="18">
        <v>12</v>
      </c>
      <c r="B22" s="53" t="s">
        <v>4</v>
      </c>
      <c r="C22" s="59" t="s">
        <v>110</v>
      </c>
      <c r="D22" s="55" t="s">
        <v>54</v>
      </c>
      <c r="E22" s="61" t="s">
        <v>38</v>
      </c>
      <c r="F22" s="56" t="s">
        <v>30</v>
      </c>
      <c r="G22" s="53">
        <v>30</v>
      </c>
      <c r="H22" s="53">
        <v>1</v>
      </c>
      <c r="I22" s="81">
        <v>12</v>
      </c>
      <c r="J22" s="53"/>
      <c r="K22" s="53"/>
      <c r="L22" s="53"/>
      <c r="M22" s="83">
        <v>96</v>
      </c>
      <c r="N22" s="53"/>
      <c r="O22" s="53"/>
      <c r="P22" s="83">
        <v>60</v>
      </c>
      <c r="Q22" s="53">
        <f t="shared" si="0"/>
        <v>156</v>
      </c>
      <c r="R22" s="53">
        <v>4</v>
      </c>
      <c r="S22" s="53">
        <v>4</v>
      </c>
      <c r="T22" s="57">
        <f t="shared" si="1"/>
        <v>1872</v>
      </c>
    </row>
    <row r="23" spans="1:21" s="58" customFormat="1" ht="50.25" customHeight="1" x14ac:dyDescent="0.25">
      <c r="A23" s="18">
        <v>13</v>
      </c>
      <c r="B23" s="53" t="s">
        <v>4</v>
      </c>
      <c r="C23" s="54" t="s">
        <v>55</v>
      </c>
      <c r="D23" s="55" t="s">
        <v>143</v>
      </c>
      <c r="E23" s="61" t="s">
        <v>40</v>
      </c>
      <c r="F23" s="56" t="s">
        <v>30</v>
      </c>
      <c r="G23" s="53">
        <v>30</v>
      </c>
      <c r="H23" s="53">
        <v>1</v>
      </c>
      <c r="I23" s="81">
        <v>31</v>
      </c>
      <c r="J23" s="53"/>
      <c r="K23" s="53"/>
      <c r="L23" s="53"/>
      <c r="M23" s="53">
        <v>96</v>
      </c>
      <c r="N23" s="53"/>
      <c r="O23" s="53"/>
      <c r="P23" s="53">
        <v>60</v>
      </c>
      <c r="Q23" s="53">
        <f t="shared" si="0"/>
        <v>156</v>
      </c>
      <c r="R23" s="53">
        <v>4</v>
      </c>
      <c r="S23" s="53">
        <v>4</v>
      </c>
      <c r="T23" s="57">
        <f t="shared" si="1"/>
        <v>4836</v>
      </c>
    </row>
    <row r="24" spans="1:21" s="58" customFormat="1" ht="50.25" customHeight="1" x14ac:dyDescent="0.25">
      <c r="A24" s="18">
        <v>14</v>
      </c>
      <c r="B24" s="53" t="s">
        <v>4</v>
      </c>
      <c r="C24" s="54" t="s">
        <v>56</v>
      </c>
      <c r="D24" s="55" t="s">
        <v>144</v>
      </c>
      <c r="E24" s="61" t="s">
        <v>39</v>
      </c>
      <c r="F24" s="56" t="s">
        <v>30</v>
      </c>
      <c r="G24" s="53">
        <v>30</v>
      </c>
      <c r="H24" s="53">
        <v>1</v>
      </c>
      <c r="I24" s="81">
        <v>8</v>
      </c>
      <c r="J24" s="53"/>
      <c r="K24" s="53"/>
      <c r="L24" s="53"/>
      <c r="M24" s="53">
        <v>96</v>
      </c>
      <c r="N24" s="53"/>
      <c r="O24" s="53"/>
      <c r="P24" s="53">
        <v>60</v>
      </c>
      <c r="Q24" s="53">
        <f t="shared" si="0"/>
        <v>156</v>
      </c>
      <c r="R24" s="53">
        <v>4</v>
      </c>
      <c r="S24" s="53">
        <v>4</v>
      </c>
      <c r="T24" s="57">
        <f t="shared" si="1"/>
        <v>1248</v>
      </c>
    </row>
    <row r="25" spans="1:21" s="58" customFormat="1" ht="50.25" customHeight="1" x14ac:dyDescent="0.25">
      <c r="A25" s="18">
        <v>15</v>
      </c>
      <c r="B25" s="53" t="s">
        <v>4</v>
      </c>
      <c r="C25" s="59" t="s">
        <v>58</v>
      </c>
      <c r="D25" s="55" t="s">
        <v>57</v>
      </c>
      <c r="E25" s="61" t="s">
        <v>41</v>
      </c>
      <c r="F25" s="56" t="s">
        <v>30</v>
      </c>
      <c r="G25" s="53">
        <v>30</v>
      </c>
      <c r="H25" s="53">
        <v>1</v>
      </c>
      <c r="I25" s="81">
        <v>13</v>
      </c>
      <c r="J25" s="53"/>
      <c r="K25" s="53"/>
      <c r="L25" s="53"/>
      <c r="M25" s="83">
        <v>96</v>
      </c>
      <c r="N25" s="53"/>
      <c r="O25" s="53"/>
      <c r="P25" s="53">
        <v>60</v>
      </c>
      <c r="Q25" s="53">
        <f t="shared" si="0"/>
        <v>156</v>
      </c>
      <c r="R25" s="53">
        <v>4</v>
      </c>
      <c r="S25" s="53">
        <v>4</v>
      </c>
      <c r="T25" s="57">
        <f t="shared" si="1"/>
        <v>2028</v>
      </c>
    </row>
    <row r="26" spans="1:21" s="58" customFormat="1" ht="50.25" customHeight="1" x14ac:dyDescent="0.25">
      <c r="A26" s="18">
        <v>16</v>
      </c>
      <c r="B26" s="53" t="s">
        <v>4</v>
      </c>
      <c r="C26" s="59" t="s">
        <v>111</v>
      </c>
      <c r="D26" s="55" t="s">
        <v>145</v>
      </c>
      <c r="E26" s="61" t="s">
        <v>28</v>
      </c>
      <c r="F26" s="56" t="s">
        <v>30</v>
      </c>
      <c r="G26" s="53">
        <v>30</v>
      </c>
      <c r="H26" s="53">
        <v>1</v>
      </c>
      <c r="I26" s="81">
        <v>6</v>
      </c>
      <c r="J26" s="53"/>
      <c r="K26" s="53"/>
      <c r="L26" s="53"/>
      <c r="M26" s="83">
        <v>96</v>
      </c>
      <c r="N26" s="53"/>
      <c r="O26" s="53"/>
      <c r="P26" s="53">
        <v>60</v>
      </c>
      <c r="Q26" s="53">
        <f t="shared" si="0"/>
        <v>156</v>
      </c>
      <c r="R26" s="53">
        <v>4</v>
      </c>
      <c r="S26" s="53">
        <v>4</v>
      </c>
      <c r="T26" s="57">
        <f t="shared" si="1"/>
        <v>936</v>
      </c>
    </row>
    <row r="27" spans="1:21" s="58" customFormat="1" ht="50.25" customHeight="1" x14ac:dyDescent="0.25">
      <c r="A27" s="18">
        <v>17</v>
      </c>
      <c r="B27" s="53" t="s">
        <v>4</v>
      </c>
      <c r="C27" s="54" t="s">
        <v>61</v>
      </c>
      <c r="D27" s="55" t="s">
        <v>89</v>
      </c>
      <c r="E27" s="61" t="s">
        <v>42</v>
      </c>
      <c r="F27" s="56" t="s">
        <v>30</v>
      </c>
      <c r="G27" s="53">
        <v>30</v>
      </c>
      <c r="H27" s="53">
        <v>2</v>
      </c>
      <c r="I27" s="81">
        <v>26</v>
      </c>
      <c r="J27" s="53">
        <v>17</v>
      </c>
      <c r="K27" s="53">
        <v>9</v>
      </c>
      <c r="L27" s="53"/>
      <c r="M27" s="53">
        <v>96</v>
      </c>
      <c r="N27" s="53"/>
      <c r="O27" s="53"/>
      <c r="P27" s="53">
        <v>60</v>
      </c>
      <c r="Q27" s="53">
        <f t="shared" si="0"/>
        <v>156</v>
      </c>
      <c r="R27" s="53">
        <v>4</v>
      </c>
      <c r="S27" s="53">
        <v>4</v>
      </c>
      <c r="T27" s="57">
        <f t="shared" si="1"/>
        <v>4056</v>
      </c>
    </row>
    <row r="28" spans="1:21" s="58" customFormat="1" ht="50.25" customHeight="1" x14ac:dyDescent="0.25">
      <c r="A28" s="18">
        <v>18</v>
      </c>
      <c r="B28" s="96" t="s">
        <v>4</v>
      </c>
      <c r="C28" s="54" t="s">
        <v>61</v>
      </c>
      <c r="D28" s="55" t="s">
        <v>90</v>
      </c>
      <c r="E28" s="61" t="s">
        <v>114</v>
      </c>
      <c r="F28" s="97" t="s">
        <v>30</v>
      </c>
      <c r="G28" s="96">
        <v>30</v>
      </c>
      <c r="H28" s="96">
        <v>1</v>
      </c>
      <c r="I28" s="96">
        <v>21</v>
      </c>
      <c r="J28" s="96"/>
      <c r="K28" s="96"/>
      <c r="L28" s="96"/>
      <c r="M28" s="96">
        <v>96</v>
      </c>
      <c r="N28" s="96"/>
      <c r="O28" s="96"/>
      <c r="P28" s="96">
        <v>60</v>
      </c>
      <c r="Q28" s="96">
        <f t="shared" ref="Q28" si="8">P28+M28</f>
        <v>156</v>
      </c>
      <c r="R28" s="96">
        <v>4</v>
      </c>
      <c r="S28" s="96">
        <v>4</v>
      </c>
      <c r="T28" s="57">
        <f t="shared" ref="T28" si="9">Q28*I28</f>
        <v>3276</v>
      </c>
    </row>
    <row r="29" spans="1:21" s="58" customFormat="1" ht="50.25" customHeight="1" x14ac:dyDescent="0.25">
      <c r="A29" s="18">
        <v>19</v>
      </c>
      <c r="B29" s="53" t="s">
        <v>4</v>
      </c>
      <c r="C29" s="54" t="s">
        <v>113</v>
      </c>
      <c r="D29" s="55" t="s">
        <v>146</v>
      </c>
      <c r="E29" s="61" t="s">
        <v>42</v>
      </c>
      <c r="F29" s="56" t="s">
        <v>30</v>
      </c>
      <c r="G29" s="53">
        <v>30</v>
      </c>
      <c r="H29" s="53">
        <v>1</v>
      </c>
      <c r="I29" s="81">
        <v>15</v>
      </c>
      <c r="J29" s="53"/>
      <c r="K29" s="53"/>
      <c r="L29" s="53"/>
      <c r="M29" s="53">
        <v>96</v>
      </c>
      <c r="N29" s="53"/>
      <c r="O29" s="53"/>
      <c r="P29" s="53">
        <v>60</v>
      </c>
      <c r="Q29" s="53">
        <f t="shared" ref="Q29:Q30" si="10">P29+M29</f>
        <v>156</v>
      </c>
      <c r="R29" s="53">
        <v>4</v>
      </c>
      <c r="S29" s="53">
        <v>4</v>
      </c>
      <c r="T29" s="57">
        <f t="shared" si="1"/>
        <v>2340</v>
      </c>
    </row>
    <row r="30" spans="1:21" s="58" customFormat="1" ht="50.25" customHeight="1" x14ac:dyDescent="0.25">
      <c r="A30" s="18">
        <v>20</v>
      </c>
      <c r="B30" s="53" t="s">
        <v>4</v>
      </c>
      <c r="C30" s="54" t="s">
        <v>62</v>
      </c>
      <c r="D30" s="55" t="s">
        <v>149</v>
      </c>
      <c r="E30" s="61" t="s">
        <v>147</v>
      </c>
      <c r="F30" s="56" t="s">
        <v>30</v>
      </c>
      <c r="G30" s="53">
        <v>21</v>
      </c>
      <c r="H30" s="53">
        <v>1</v>
      </c>
      <c r="I30" s="81">
        <v>9</v>
      </c>
      <c r="J30" s="53"/>
      <c r="K30" s="53"/>
      <c r="L30" s="53"/>
      <c r="M30" s="53">
        <v>82</v>
      </c>
      <c r="N30" s="53"/>
      <c r="O30" s="53"/>
      <c r="P30" s="53">
        <v>46</v>
      </c>
      <c r="Q30" s="53">
        <f t="shared" si="10"/>
        <v>128</v>
      </c>
      <c r="R30" s="53">
        <v>4</v>
      </c>
      <c r="S30" s="53">
        <v>4</v>
      </c>
      <c r="T30" s="57">
        <f t="shared" si="1"/>
        <v>1152</v>
      </c>
    </row>
    <row r="31" spans="1:21" s="58" customFormat="1" ht="30.75" customHeight="1" x14ac:dyDescent="0.25">
      <c r="A31" s="18"/>
      <c r="B31" s="191" t="s">
        <v>25</v>
      </c>
      <c r="C31" s="191"/>
      <c r="D31" s="87"/>
      <c r="E31" s="61"/>
      <c r="F31" s="62"/>
      <c r="G31" s="63"/>
      <c r="H31" s="63">
        <f>SUM(H11:H30)</f>
        <v>23</v>
      </c>
      <c r="I31" s="63">
        <f>SUM(I11:I30)</f>
        <v>374</v>
      </c>
      <c r="J31" s="63"/>
      <c r="K31" s="63"/>
      <c r="L31" s="63"/>
      <c r="M31" s="63">
        <f>SUM(M11:M30)</f>
        <v>1878</v>
      </c>
      <c r="N31" s="63"/>
      <c r="O31" s="63"/>
      <c r="P31" s="63">
        <f>SUM(P11:P30)</f>
        <v>1158</v>
      </c>
      <c r="Q31" s="63">
        <f>SUM(Q11:Q30)</f>
        <v>3036</v>
      </c>
      <c r="R31" s="63"/>
      <c r="S31" s="63"/>
      <c r="T31" s="64">
        <f>SUM(T11:T30)</f>
        <v>57140</v>
      </c>
    </row>
    <row r="32" spans="1:21" s="58" customFormat="1" ht="29.25" customHeight="1" x14ac:dyDescent="0.25">
      <c r="A32" s="18"/>
      <c r="B32" s="191" t="s">
        <v>74</v>
      </c>
      <c r="C32" s="191"/>
      <c r="D32" s="87"/>
      <c r="E32" s="61"/>
      <c r="F32" s="62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  <c r="U32" s="53"/>
    </row>
    <row r="33" spans="1:21" s="58" customFormat="1" ht="30.75" customHeight="1" x14ac:dyDescent="0.25">
      <c r="A33" s="18">
        <v>1</v>
      </c>
      <c r="B33" s="53" t="s">
        <v>74</v>
      </c>
      <c r="C33" s="65" t="s">
        <v>63</v>
      </c>
      <c r="D33" s="55" t="s">
        <v>91</v>
      </c>
      <c r="E33" s="61" t="s">
        <v>21</v>
      </c>
      <c r="F33" s="56" t="s">
        <v>30</v>
      </c>
      <c r="G33" s="53">
        <v>30</v>
      </c>
      <c r="H33" s="53">
        <v>2</v>
      </c>
      <c r="I33" s="53">
        <v>20</v>
      </c>
      <c r="J33" s="53">
        <v>7</v>
      </c>
      <c r="K33" s="53">
        <v>13</v>
      </c>
      <c r="L33" s="53"/>
      <c r="M33" s="53">
        <v>96</v>
      </c>
      <c r="N33" s="53"/>
      <c r="O33" s="53"/>
      <c r="P33" s="53">
        <v>60</v>
      </c>
      <c r="Q33" s="53">
        <f>P33+M33</f>
        <v>156</v>
      </c>
      <c r="R33" s="53">
        <v>4</v>
      </c>
      <c r="S33" s="53">
        <v>4</v>
      </c>
      <c r="T33" s="57">
        <f>Q33*I33</f>
        <v>3120</v>
      </c>
      <c r="U33" s="53"/>
    </row>
    <row r="34" spans="1:21" s="58" customFormat="1" ht="31.5" customHeight="1" x14ac:dyDescent="0.25">
      <c r="A34" s="18">
        <v>2</v>
      </c>
      <c r="B34" s="53" t="s">
        <v>74</v>
      </c>
      <c r="C34" s="65" t="s">
        <v>63</v>
      </c>
      <c r="D34" s="55" t="s">
        <v>92</v>
      </c>
      <c r="E34" s="61" t="s">
        <v>115</v>
      </c>
      <c r="F34" s="56" t="s">
        <v>30</v>
      </c>
      <c r="G34" s="53">
        <v>30</v>
      </c>
      <c r="H34" s="53">
        <v>2</v>
      </c>
      <c r="I34" s="82">
        <v>27</v>
      </c>
      <c r="J34" s="53">
        <v>8</v>
      </c>
      <c r="K34" s="53">
        <v>19</v>
      </c>
      <c r="L34" s="66"/>
      <c r="M34" s="53">
        <v>96</v>
      </c>
      <c r="N34" s="53"/>
      <c r="O34" s="53"/>
      <c r="P34" s="53">
        <v>60</v>
      </c>
      <c r="Q34" s="53">
        <f t="shared" ref="Q34:Q45" si="11">P34+M34</f>
        <v>156</v>
      </c>
      <c r="R34" s="53">
        <v>4</v>
      </c>
      <c r="S34" s="53">
        <v>4</v>
      </c>
      <c r="T34" s="57">
        <f t="shared" ref="T34:T45" si="12">Q34*I34</f>
        <v>4212</v>
      </c>
    </row>
    <row r="35" spans="1:21" s="58" customFormat="1" ht="42.75" customHeight="1" x14ac:dyDescent="0.25">
      <c r="A35" s="18">
        <v>6</v>
      </c>
      <c r="B35" s="53" t="s">
        <v>74</v>
      </c>
      <c r="C35" s="65" t="s">
        <v>116</v>
      </c>
      <c r="D35" s="55" t="s">
        <v>148</v>
      </c>
      <c r="E35" s="61" t="s">
        <v>43</v>
      </c>
      <c r="F35" s="56" t="s">
        <v>30</v>
      </c>
      <c r="G35" s="53">
        <v>30</v>
      </c>
      <c r="H35" s="53">
        <v>2</v>
      </c>
      <c r="I35" s="82">
        <v>27</v>
      </c>
      <c r="J35" s="53">
        <v>16</v>
      </c>
      <c r="K35" s="53">
        <v>11</v>
      </c>
      <c r="L35" s="53"/>
      <c r="M35" s="53">
        <v>96</v>
      </c>
      <c r="N35" s="53"/>
      <c r="O35" s="53"/>
      <c r="P35" s="53">
        <v>60</v>
      </c>
      <c r="Q35" s="53">
        <f t="shared" si="11"/>
        <v>156</v>
      </c>
      <c r="R35" s="53">
        <v>4</v>
      </c>
      <c r="S35" s="53">
        <v>4</v>
      </c>
      <c r="T35" s="57">
        <f t="shared" si="12"/>
        <v>4212</v>
      </c>
    </row>
    <row r="36" spans="1:21" s="58" customFormat="1" ht="45.75" customHeight="1" x14ac:dyDescent="0.25">
      <c r="A36" s="18">
        <v>7</v>
      </c>
      <c r="B36" s="53" t="s">
        <v>74</v>
      </c>
      <c r="C36" s="54" t="s">
        <v>93</v>
      </c>
      <c r="D36" s="55" t="s">
        <v>94</v>
      </c>
      <c r="E36" s="61" t="s">
        <v>95</v>
      </c>
      <c r="F36" s="56" t="s">
        <v>30</v>
      </c>
      <c r="G36" s="53">
        <v>21</v>
      </c>
      <c r="H36" s="53">
        <v>1</v>
      </c>
      <c r="I36" s="53">
        <v>12</v>
      </c>
      <c r="J36" s="53"/>
      <c r="K36" s="53"/>
      <c r="L36" s="53"/>
      <c r="M36" s="53">
        <v>82</v>
      </c>
      <c r="N36" s="53"/>
      <c r="O36" s="53"/>
      <c r="P36" s="53">
        <v>46</v>
      </c>
      <c r="Q36" s="53">
        <f t="shared" si="11"/>
        <v>128</v>
      </c>
      <c r="R36" s="53">
        <v>4</v>
      </c>
      <c r="S36" s="53">
        <v>4</v>
      </c>
      <c r="T36" s="57">
        <f t="shared" si="12"/>
        <v>1536</v>
      </c>
    </row>
    <row r="37" spans="1:21" s="58" customFormat="1" ht="48.75" customHeight="1" x14ac:dyDescent="0.25">
      <c r="A37" s="18">
        <v>8</v>
      </c>
      <c r="B37" s="53" t="s">
        <v>74</v>
      </c>
      <c r="C37" s="54" t="s">
        <v>117</v>
      </c>
      <c r="D37" s="55" t="s">
        <v>65</v>
      </c>
      <c r="E37" s="61" t="s">
        <v>43</v>
      </c>
      <c r="F37" s="56" t="s">
        <v>30</v>
      </c>
      <c r="G37" s="53">
        <v>30</v>
      </c>
      <c r="H37" s="53">
        <v>1</v>
      </c>
      <c r="I37" s="53">
        <v>29</v>
      </c>
      <c r="J37" s="53"/>
      <c r="K37" s="53"/>
      <c r="L37" s="53"/>
      <c r="M37" s="53">
        <v>96</v>
      </c>
      <c r="N37" s="53"/>
      <c r="O37" s="53"/>
      <c r="P37" s="53">
        <v>60</v>
      </c>
      <c r="Q37" s="53">
        <f t="shared" si="11"/>
        <v>156</v>
      </c>
      <c r="R37" s="53">
        <v>4</v>
      </c>
      <c r="S37" s="53">
        <v>4</v>
      </c>
      <c r="T37" s="57">
        <f t="shared" si="12"/>
        <v>4524</v>
      </c>
    </row>
    <row r="38" spans="1:21" s="58" customFormat="1" ht="48" customHeight="1" x14ac:dyDescent="0.25">
      <c r="A38" s="18">
        <v>9</v>
      </c>
      <c r="B38" s="53" t="s">
        <v>74</v>
      </c>
      <c r="C38" s="54" t="s">
        <v>96</v>
      </c>
      <c r="D38" s="55" t="s">
        <v>66</v>
      </c>
      <c r="E38" s="61" t="s">
        <v>47</v>
      </c>
      <c r="F38" s="56" t="s">
        <v>30</v>
      </c>
      <c r="G38" s="53">
        <v>30</v>
      </c>
      <c r="H38" s="53">
        <v>1</v>
      </c>
      <c r="I38" s="53">
        <v>6</v>
      </c>
      <c r="J38" s="53"/>
      <c r="K38" s="53"/>
      <c r="L38" s="53"/>
      <c r="M38" s="53">
        <v>96</v>
      </c>
      <c r="N38" s="53"/>
      <c r="O38" s="53"/>
      <c r="P38" s="53">
        <v>60</v>
      </c>
      <c r="Q38" s="53">
        <f t="shared" si="11"/>
        <v>156</v>
      </c>
      <c r="R38" s="53">
        <v>4</v>
      </c>
      <c r="S38" s="53">
        <v>4</v>
      </c>
      <c r="T38" s="57">
        <f t="shared" si="12"/>
        <v>936</v>
      </c>
    </row>
    <row r="39" spans="1:21" s="58" customFormat="1" ht="45.75" customHeight="1" x14ac:dyDescent="0.25">
      <c r="A39" s="18">
        <v>10</v>
      </c>
      <c r="B39" s="53" t="s">
        <v>74</v>
      </c>
      <c r="C39" s="54" t="s">
        <v>97</v>
      </c>
      <c r="D39" s="55" t="s">
        <v>67</v>
      </c>
      <c r="E39" s="61" t="s">
        <v>47</v>
      </c>
      <c r="F39" s="56" t="s">
        <v>30</v>
      </c>
      <c r="G39" s="53">
        <v>21</v>
      </c>
      <c r="H39" s="53">
        <v>1</v>
      </c>
      <c r="I39" s="53">
        <v>10</v>
      </c>
      <c r="J39" s="53"/>
      <c r="K39" s="53"/>
      <c r="L39" s="53"/>
      <c r="M39" s="53">
        <v>82</v>
      </c>
      <c r="N39" s="53"/>
      <c r="O39" s="53"/>
      <c r="P39" s="53">
        <v>46</v>
      </c>
      <c r="Q39" s="53">
        <f t="shared" si="11"/>
        <v>128</v>
      </c>
      <c r="R39" s="53">
        <v>4</v>
      </c>
      <c r="S39" s="53">
        <v>4</v>
      </c>
      <c r="T39" s="57">
        <f t="shared" si="12"/>
        <v>1280</v>
      </c>
    </row>
    <row r="40" spans="1:21" s="58" customFormat="1" ht="48.75" customHeight="1" x14ac:dyDescent="0.25">
      <c r="A40" s="18">
        <v>11</v>
      </c>
      <c r="B40" s="53" t="s">
        <v>74</v>
      </c>
      <c r="C40" s="54" t="s">
        <v>98</v>
      </c>
      <c r="D40" s="55" t="s">
        <v>69</v>
      </c>
      <c r="E40" s="61" t="s">
        <v>44</v>
      </c>
      <c r="F40" s="56" t="s">
        <v>30</v>
      </c>
      <c r="G40" s="53">
        <v>30</v>
      </c>
      <c r="H40" s="53">
        <v>1</v>
      </c>
      <c r="I40" s="53">
        <v>16</v>
      </c>
      <c r="J40" s="53"/>
      <c r="K40" s="53"/>
      <c r="L40" s="53"/>
      <c r="M40" s="53">
        <v>96</v>
      </c>
      <c r="N40" s="53"/>
      <c r="O40" s="53"/>
      <c r="P40" s="53">
        <v>60</v>
      </c>
      <c r="Q40" s="53">
        <f t="shared" si="11"/>
        <v>156</v>
      </c>
      <c r="R40" s="53">
        <v>4</v>
      </c>
      <c r="S40" s="53">
        <v>4</v>
      </c>
      <c r="T40" s="57">
        <f t="shared" si="12"/>
        <v>2496</v>
      </c>
    </row>
    <row r="41" spans="1:21" s="58" customFormat="1" ht="50.25" customHeight="1" x14ac:dyDescent="0.25">
      <c r="A41" s="18">
        <v>12</v>
      </c>
      <c r="B41" s="53" t="s">
        <v>74</v>
      </c>
      <c r="C41" s="54" t="s">
        <v>118</v>
      </c>
      <c r="D41" s="55" t="s">
        <v>68</v>
      </c>
      <c r="E41" s="61" t="s">
        <v>44</v>
      </c>
      <c r="F41" s="56" t="s">
        <v>30</v>
      </c>
      <c r="G41" s="53">
        <v>21</v>
      </c>
      <c r="H41" s="53">
        <v>1</v>
      </c>
      <c r="I41" s="53">
        <v>12</v>
      </c>
      <c r="J41" s="53"/>
      <c r="K41" s="53"/>
      <c r="L41" s="53"/>
      <c r="M41" s="53">
        <v>82</v>
      </c>
      <c r="N41" s="53"/>
      <c r="O41" s="53"/>
      <c r="P41" s="53">
        <v>46</v>
      </c>
      <c r="Q41" s="53">
        <f t="shared" si="11"/>
        <v>128</v>
      </c>
      <c r="R41" s="53">
        <v>4</v>
      </c>
      <c r="S41" s="53">
        <v>4</v>
      </c>
      <c r="T41" s="57">
        <f t="shared" si="12"/>
        <v>1536</v>
      </c>
    </row>
    <row r="42" spans="1:21" s="58" customFormat="1" ht="48.75" customHeight="1" x14ac:dyDescent="0.25">
      <c r="A42" s="18">
        <v>14</v>
      </c>
      <c r="B42" s="53" t="s">
        <v>74</v>
      </c>
      <c r="C42" s="54" t="s">
        <v>99</v>
      </c>
      <c r="D42" s="55" t="s">
        <v>70</v>
      </c>
      <c r="E42" s="61" t="s">
        <v>150</v>
      </c>
      <c r="F42" s="56" t="s">
        <v>30</v>
      </c>
      <c r="G42" s="53">
        <v>30</v>
      </c>
      <c r="H42" s="53">
        <v>1</v>
      </c>
      <c r="I42" s="53">
        <v>15</v>
      </c>
      <c r="J42" s="53"/>
      <c r="K42" s="53"/>
      <c r="L42" s="53"/>
      <c r="M42" s="53">
        <v>96</v>
      </c>
      <c r="N42" s="53"/>
      <c r="O42" s="53"/>
      <c r="P42" s="53">
        <v>60</v>
      </c>
      <c r="Q42" s="53">
        <f t="shared" si="11"/>
        <v>156</v>
      </c>
      <c r="R42" s="53">
        <v>4</v>
      </c>
      <c r="S42" s="53">
        <v>4</v>
      </c>
      <c r="T42" s="57">
        <f t="shared" si="12"/>
        <v>2340</v>
      </c>
    </row>
    <row r="43" spans="1:21" s="58" customFormat="1" ht="51" customHeight="1" x14ac:dyDescent="0.25">
      <c r="A43" s="18">
        <v>15</v>
      </c>
      <c r="B43" s="53" t="s">
        <v>74</v>
      </c>
      <c r="C43" s="54" t="s">
        <v>45</v>
      </c>
      <c r="D43" s="55" t="s">
        <v>81</v>
      </c>
      <c r="E43" s="61" t="s">
        <v>160</v>
      </c>
      <c r="F43" s="56" t="s">
        <v>30</v>
      </c>
      <c r="G43" s="53">
        <v>21</v>
      </c>
      <c r="H43" s="53">
        <v>1</v>
      </c>
      <c r="I43" s="53">
        <v>5</v>
      </c>
      <c r="J43" s="53"/>
      <c r="K43" s="53"/>
      <c r="L43" s="53"/>
      <c r="M43" s="53">
        <v>82</v>
      </c>
      <c r="N43" s="53"/>
      <c r="O43" s="53"/>
      <c r="P43" s="53">
        <v>46</v>
      </c>
      <c r="Q43" s="53">
        <f t="shared" si="11"/>
        <v>128</v>
      </c>
      <c r="R43" s="53">
        <v>4</v>
      </c>
      <c r="S43" s="53">
        <v>4</v>
      </c>
      <c r="T43" s="57">
        <f t="shared" si="12"/>
        <v>640</v>
      </c>
    </row>
    <row r="44" spans="1:21" s="58" customFormat="1" ht="48.75" customHeight="1" x14ac:dyDescent="0.25">
      <c r="A44" s="18">
        <v>16</v>
      </c>
      <c r="B44" s="53" t="s">
        <v>74</v>
      </c>
      <c r="C44" s="54" t="s">
        <v>151</v>
      </c>
      <c r="D44" s="55" t="s">
        <v>71</v>
      </c>
      <c r="E44" s="61" t="s">
        <v>46</v>
      </c>
      <c r="F44" s="56" t="s">
        <v>30</v>
      </c>
      <c r="G44" s="53">
        <v>30</v>
      </c>
      <c r="H44" s="53">
        <v>1</v>
      </c>
      <c r="I44" s="53">
        <v>18</v>
      </c>
      <c r="J44" s="53"/>
      <c r="K44" s="53"/>
      <c r="L44" s="53"/>
      <c r="M44" s="53">
        <v>96</v>
      </c>
      <c r="N44" s="53"/>
      <c r="O44" s="53"/>
      <c r="P44" s="53">
        <v>60</v>
      </c>
      <c r="Q44" s="53">
        <f t="shared" si="11"/>
        <v>156</v>
      </c>
      <c r="R44" s="53">
        <v>4</v>
      </c>
      <c r="S44" s="53">
        <v>4</v>
      </c>
      <c r="T44" s="57">
        <f t="shared" si="12"/>
        <v>2808</v>
      </c>
    </row>
    <row r="45" spans="1:21" s="58" customFormat="1" ht="41.25" customHeight="1" x14ac:dyDescent="0.25">
      <c r="A45" s="18">
        <v>17</v>
      </c>
      <c r="B45" s="53" t="s">
        <v>74</v>
      </c>
      <c r="C45" s="102" t="s">
        <v>100</v>
      </c>
      <c r="D45" s="55" t="s">
        <v>72</v>
      </c>
      <c r="E45" s="61" t="s">
        <v>159</v>
      </c>
      <c r="F45" s="56" t="s">
        <v>30</v>
      </c>
      <c r="G45" s="53">
        <v>30</v>
      </c>
      <c r="H45" s="53">
        <v>1</v>
      </c>
      <c r="I45" s="53">
        <v>6</v>
      </c>
      <c r="J45" s="53"/>
      <c r="K45" s="53"/>
      <c r="L45" s="53"/>
      <c r="M45" s="53">
        <v>96</v>
      </c>
      <c r="N45" s="53"/>
      <c r="O45" s="53"/>
      <c r="P45" s="53">
        <v>60</v>
      </c>
      <c r="Q45" s="53">
        <f t="shared" si="11"/>
        <v>156</v>
      </c>
      <c r="R45" s="53">
        <v>4</v>
      </c>
      <c r="S45" s="53">
        <v>4</v>
      </c>
      <c r="T45" s="57">
        <f t="shared" si="12"/>
        <v>936</v>
      </c>
    </row>
    <row r="46" spans="1:21" s="58" customFormat="1" ht="19.5" customHeight="1" x14ac:dyDescent="0.25">
      <c r="A46" s="18"/>
      <c r="B46" s="191" t="s">
        <v>80</v>
      </c>
      <c r="C46" s="191"/>
      <c r="D46" s="86"/>
      <c r="E46" s="61"/>
      <c r="F46" s="62"/>
      <c r="G46" s="63"/>
      <c r="H46" s="63">
        <v>26</v>
      </c>
      <c r="I46" s="63">
        <f>SUM(I33:I45)</f>
        <v>203</v>
      </c>
      <c r="J46" s="63"/>
      <c r="K46" s="63"/>
      <c r="L46" s="63"/>
      <c r="M46" s="63">
        <f>SUM(M33:M45)</f>
        <v>1192</v>
      </c>
      <c r="N46" s="63"/>
      <c r="O46" s="63"/>
      <c r="P46" s="63">
        <f>SUM(P33:P45)</f>
        <v>724</v>
      </c>
      <c r="Q46" s="63">
        <f>SUM(Q33:Q45)</f>
        <v>1916</v>
      </c>
      <c r="R46" s="63"/>
      <c r="S46" s="63"/>
      <c r="T46" s="64">
        <f>SUM(T33:T45)</f>
        <v>30576</v>
      </c>
    </row>
    <row r="47" spans="1:21" s="58" customFormat="1" ht="26.25" customHeight="1" x14ac:dyDescent="0.25">
      <c r="A47" s="18"/>
      <c r="B47" s="205" t="s">
        <v>27</v>
      </c>
      <c r="C47" s="206"/>
      <c r="D47" s="86"/>
      <c r="E47" s="61"/>
      <c r="F47" s="56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7"/>
    </row>
    <row r="48" spans="1:21" s="58" customFormat="1" ht="41.25" customHeight="1" x14ac:dyDescent="0.25">
      <c r="A48" s="18">
        <v>1</v>
      </c>
      <c r="B48" s="53" t="s">
        <v>27</v>
      </c>
      <c r="C48" s="67" t="s">
        <v>102</v>
      </c>
      <c r="D48" s="55" t="s">
        <v>103</v>
      </c>
      <c r="E48" s="61" t="s">
        <v>29</v>
      </c>
      <c r="F48" s="56" t="s">
        <v>30</v>
      </c>
      <c r="G48" s="53">
        <v>30</v>
      </c>
      <c r="H48" s="53">
        <v>2</v>
      </c>
      <c r="I48" s="53">
        <v>19</v>
      </c>
      <c r="J48" s="53">
        <v>13</v>
      </c>
      <c r="K48" s="53">
        <v>6</v>
      </c>
      <c r="L48" s="53"/>
      <c r="M48" s="53">
        <v>96</v>
      </c>
      <c r="N48" s="53"/>
      <c r="O48" s="53"/>
      <c r="P48" s="53">
        <v>60</v>
      </c>
      <c r="Q48" s="53">
        <f>P48+M48</f>
        <v>156</v>
      </c>
      <c r="R48" s="53">
        <v>4</v>
      </c>
      <c r="S48" s="53">
        <v>4</v>
      </c>
      <c r="T48" s="57">
        <f>Q48*I48</f>
        <v>2964</v>
      </c>
    </row>
    <row r="49" spans="1:20" s="58" customFormat="1" ht="39.75" customHeight="1" x14ac:dyDescent="0.25">
      <c r="A49" s="18">
        <v>2</v>
      </c>
      <c r="B49" s="53" t="s">
        <v>27</v>
      </c>
      <c r="C49" s="67" t="s">
        <v>105</v>
      </c>
      <c r="D49" s="55" t="s">
        <v>104</v>
      </c>
      <c r="E49" s="61" t="s">
        <v>29</v>
      </c>
      <c r="F49" s="56" t="s">
        <v>30</v>
      </c>
      <c r="G49" s="53">
        <v>30</v>
      </c>
      <c r="H49" s="53">
        <v>1</v>
      </c>
      <c r="I49" s="53">
        <v>9</v>
      </c>
      <c r="J49" s="53">
        <v>9</v>
      </c>
      <c r="K49" s="53"/>
      <c r="L49" s="53"/>
      <c r="M49" s="53">
        <v>96</v>
      </c>
      <c r="N49" s="53"/>
      <c r="O49" s="53"/>
      <c r="P49" s="53">
        <v>60</v>
      </c>
      <c r="Q49" s="53">
        <f>P49+M49</f>
        <v>156</v>
      </c>
      <c r="R49" s="53">
        <v>4</v>
      </c>
      <c r="S49" s="53">
        <v>4</v>
      </c>
      <c r="T49" s="57">
        <f>Q49*I49</f>
        <v>1404</v>
      </c>
    </row>
    <row r="50" spans="1:20" s="58" customFormat="1" ht="21" customHeight="1" x14ac:dyDescent="0.25">
      <c r="A50" s="18"/>
      <c r="B50" s="53"/>
      <c r="C50" s="67"/>
      <c r="D50" s="86"/>
      <c r="E50" s="61"/>
      <c r="F50" s="56"/>
      <c r="G50" s="53"/>
      <c r="H50" s="63">
        <v>3</v>
      </c>
      <c r="I50" s="63">
        <f>I49+I48</f>
        <v>28</v>
      </c>
      <c r="J50" s="53"/>
      <c r="K50" s="53"/>
      <c r="L50" s="53"/>
      <c r="M50" s="63">
        <f>M49+M48</f>
        <v>192</v>
      </c>
      <c r="N50" s="53"/>
      <c r="O50" s="53"/>
      <c r="P50" s="63">
        <f>SUM(P48:P49)</f>
        <v>120</v>
      </c>
      <c r="Q50" s="63">
        <f>Q49+Q48</f>
        <v>312</v>
      </c>
      <c r="R50" s="53"/>
      <c r="S50" s="53"/>
      <c r="T50" s="64">
        <f>T49+T48</f>
        <v>4368</v>
      </c>
    </row>
    <row r="51" spans="1:20" s="58" customFormat="1" ht="36.75" customHeight="1" x14ac:dyDescent="0.25">
      <c r="A51" s="68"/>
      <c r="B51" s="201"/>
      <c r="C51" s="201"/>
      <c r="D51" s="88"/>
      <c r="E51" s="68"/>
      <c r="F51" s="68"/>
      <c r="G51" s="69"/>
      <c r="H51" s="69">
        <f>H50+H46+H31</f>
        <v>52</v>
      </c>
      <c r="I51" s="69">
        <f>I50+I46+I31</f>
        <v>605</v>
      </c>
      <c r="J51" s="63"/>
      <c r="K51" s="63"/>
      <c r="L51" s="63"/>
      <c r="M51" s="70">
        <f>M50+M46+M31</f>
        <v>3262</v>
      </c>
      <c r="N51" s="70"/>
      <c r="O51" s="70"/>
      <c r="P51" s="70">
        <f>P50+P46+P31</f>
        <v>2002</v>
      </c>
      <c r="Q51" s="70">
        <f>Q50+Q46+Q31</f>
        <v>5264</v>
      </c>
      <c r="R51" s="63"/>
      <c r="S51" s="63"/>
      <c r="T51" s="71">
        <f>T50+T46+T31</f>
        <v>92084</v>
      </c>
    </row>
    <row r="52" spans="1:20" x14ac:dyDescent="0.25">
      <c r="T52" s="104"/>
    </row>
  </sheetData>
  <mergeCells count="25">
    <mergeCell ref="B51:C51"/>
    <mergeCell ref="A7:T7"/>
    <mergeCell ref="T9:T10"/>
    <mergeCell ref="A8:T8"/>
    <mergeCell ref="F9:F10"/>
    <mergeCell ref="M9:S9"/>
    <mergeCell ref="A9:A10"/>
    <mergeCell ref="B9:B10"/>
    <mergeCell ref="C9:C10"/>
    <mergeCell ref="E9:E10"/>
    <mergeCell ref="G9:G10"/>
    <mergeCell ref="H9:H10"/>
    <mergeCell ref="I9:I10"/>
    <mergeCell ref="J9:L9"/>
    <mergeCell ref="B32:C32"/>
    <mergeCell ref="B47:C47"/>
    <mergeCell ref="B46:C46"/>
    <mergeCell ref="B31:C31"/>
    <mergeCell ref="J1:L1"/>
    <mergeCell ref="A4:T4"/>
    <mergeCell ref="A5:T5"/>
    <mergeCell ref="A6:T6"/>
    <mergeCell ref="Q1:T1"/>
    <mergeCell ref="Q2:T2"/>
    <mergeCell ref="Q3:T3"/>
  </mergeCells>
  <phoneticPr fontId="0" type="noConversion"/>
  <printOptions horizontalCentered="1"/>
  <pageMargins left="0.25" right="0.25" top="0.75" bottom="0.75" header="0.3" footer="0.3"/>
  <pageSetup paperSize="8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zoomScale="80" zoomScaleNormal="80" workbookViewId="0">
      <selection activeCell="F20" sqref="F20"/>
    </sheetView>
  </sheetViews>
  <sheetFormatPr defaultRowHeight="12.75" x14ac:dyDescent="0.2"/>
  <cols>
    <col min="1" max="1" width="6.85546875" style="38" customWidth="1"/>
    <col min="2" max="2" width="33.42578125" style="38" customWidth="1"/>
    <col min="3" max="3" width="81" style="38" customWidth="1"/>
    <col min="4" max="4" width="20.42578125" style="38" customWidth="1"/>
    <col min="5" max="5" width="27.28515625" style="50" customWidth="1"/>
    <col min="6" max="6" width="14.28515625" style="51" customWidth="1"/>
    <col min="7" max="7" width="10" style="52" customWidth="1"/>
    <col min="8" max="8" width="10.85546875" style="50" customWidth="1"/>
    <col min="9" max="9" width="11.42578125" style="50" customWidth="1"/>
    <col min="10" max="10" width="9.5703125" style="38" customWidth="1"/>
    <col min="11" max="12" width="9.85546875" style="38" customWidth="1"/>
    <col min="13" max="13" width="11.140625" style="38" customWidth="1"/>
    <col min="14" max="14" width="8.5703125" style="38" customWidth="1"/>
    <col min="15" max="15" width="8.28515625" style="38" customWidth="1"/>
    <col min="16" max="16" width="10.42578125" style="38" customWidth="1"/>
    <col min="17" max="17" width="11.42578125" style="38" customWidth="1"/>
    <col min="18" max="18" width="10.28515625" style="38" customWidth="1"/>
    <col min="19" max="19" width="11.140625" style="38" customWidth="1"/>
    <col min="20" max="20" width="11.42578125" style="38" customWidth="1"/>
    <col min="21" max="21" width="0.42578125" style="38" hidden="1" customWidth="1"/>
    <col min="22" max="16384" width="9.140625" style="38"/>
  </cols>
  <sheetData>
    <row r="1" spans="1:21" s="35" customFormat="1" ht="25.5" customHeight="1" x14ac:dyDescent="0.25">
      <c r="A1" s="77"/>
      <c r="B1" s="78"/>
      <c r="C1" s="76"/>
      <c r="D1" s="76"/>
      <c r="E1" s="79"/>
      <c r="F1" s="80"/>
      <c r="G1" s="79"/>
      <c r="H1" s="79"/>
      <c r="I1" s="79"/>
      <c r="J1" s="222"/>
      <c r="K1" s="222"/>
      <c r="L1" s="222"/>
      <c r="M1" s="76"/>
      <c r="N1" s="76"/>
      <c r="O1" s="76"/>
      <c r="P1" s="222" t="s">
        <v>127</v>
      </c>
      <c r="Q1" s="222"/>
      <c r="R1" s="222"/>
      <c r="S1" s="222"/>
      <c r="T1" s="44"/>
    </row>
    <row r="2" spans="1:21" s="35" customFormat="1" ht="19.5" customHeight="1" x14ac:dyDescent="0.25">
      <c r="A2" s="77"/>
      <c r="B2" s="78"/>
      <c r="C2" s="76"/>
      <c r="D2" s="76"/>
      <c r="E2" s="79"/>
      <c r="F2" s="80"/>
      <c r="G2" s="79"/>
      <c r="H2" s="79"/>
      <c r="I2" s="79"/>
      <c r="J2" s="44"/>
      <c r="K2" s="44"/>
      <c r="L2" s="44"/>
      <c r="M2" s="76"/>
      <c r="N2" s="76"/>
      <c r="O2" s="76"/>
      <c r="P2" s="222" t="s">
        <v>153</v>
      </c>
      <c r="Q2" s="222"/>
      <c r="R2" s="222"/>
      <c r="S2" s="222"/>
      <c r="T2" s="44"/>
    </row>
    <row r="3" spans="1:21" s="35" customFormat="1" ht="19.5" customHeight="1" x14ac:dyDescent="0.25">
      <c r="A3" s="90"/>
      <c r="B3" s="91"/>
      <c r="C3" s="92"/>
      <c r="D3" s="92"/>
      <c r="E3" s="93"/>
      <c r="F3" s="94"/>
      <c r="G3" s="93"/>
      <c r="H3" s="93"/>
      <c r="I3" s="93"/>
      <c r="M3" s="92"/>
      <c r="N3" s="92"/>
      <c r="O3" s="92"/>
      <c r="P3" s="222" t="s">
        <v>152</v>
      </c>
      <c r="Q3" s="222"/>
      <c r="R3" s="222"/>
      <c r="S3" s="222"/>
    </row>
    <row r="4" spans="1:21" s="36" customFormat="1" ht="35.25" customHeight="1" x14ac:dyDescent="0.25">
      <c r="A4" s="223" t="s">
        <v>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5" spans="1:21" s="36" customFormat="1" ht="21" customHeight="1" x14ac:dyDescent="0.3">
      <c r="A5" s="217" t="s">
        <v>5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</row>
    <row r="6" spans="1:21" s="36" customFormat="1" ht="18.75" x14ac:dyDescent="0.3">
      <c r="A6" s="217" t="s">
        <v>6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</row>
    <row r="7" spans="1:21" s="36" customFormat="1" ht="18.75" x14ac:dyDescent="0.3">
      <c r="A7" s="217" t="s">
        <v>106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</row>
    <row r="8" spans="1:21" s="36" customFormat="1" ht="21.75" customHeight="1" x14ac:dyDescent="0.25">
      <c r="A8" s="218" t="s">
        <v>64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</row>
    <row r="9" spans="1:21" s="24" customFormat="1" ht="22.9" customHeight="1" x14ac:dyDescent="0.3">
      <c r="A9" s="219"/>
      <c r="B9" s="220" t="s">
        <v>2</v>
      </c>
      <c r="C9" s="220" t="s">
        <v>3</v>
      </c>
      <c r="D9" s="212" t="s">
        <v>73</v>
      </c>
      <c r="E9" s="220" t="s">
        <v>1</v>
      </c>
      <c r="F9" s="221" t="s">
        <v>31</v>
      </c>
      <c r="G9" s="220" t="s">
        <v>10</v>
      </c>
      <c r="H9" s="220" t="s">
        <v>11</v>
      </c>
      <c r="I9" s="220" t="s">
        <v>22</v>
      </c>
      <c r="J9" s="220" t="s">
        <v>12</v>
      </c>
      <c r="K9" s="220"/>
      <c r="L9" s="220"/>
      <c r="M9" s="220" t="s">
        <v>13</v>
      </c>
      <c r="N9" s="220"/>
      <c r="O9" s="220"/>
      <c r="P9" s="220"/>
      <c r="Q9" s="220"/>
      <c r="R9" s="220"/>
      <c r="S9" s="220"/>
      <c r="T9" s="220" t="s">
        <v>23</v>
      </c>
      <c r="U9" s="23"/>
    </row>
    <row r="10" spans="1:21" s="24" customFormat="1" ht="69" customHeight="1" x14ac:dyDescent="0.3">
      <c r="A10" s="219"/>
      <c r="B10" s="220"/>
      <c r="C10" s="220"/>
      <c r="D10" s="213"/>
      <c r="E10" s="220"/>
      <c r="F10" s="221"/>
      <c r="G10" s="220"/>
      <c r="H10" s="220"/>
      <c r="I10" s="220"/>
      <c r="J10" s="20" t="s">
        <v>7</v>
      </c>
      <c r="K10" s="20" t="s">
        <v>8</v>
      </c>
      <c r="L10" s="1" t="s">
        <v>9</v>
      </c>
      <c r="M10" s="1" t="s">
        <v>14</v>
      </c>
      <c r="N10" s="1" t="s">
        <v>16</v>
      </c>
      <c r="O10" s="1" t="s">
        <v>17</v>
      </c>
      <c r="P10" s="20" t="s">
        <v>15</v>
      </c>
      <c r="Q10" s="1" t="s">
        <v>18</v>
      </c>
      <c r="R10" s="1" t="s">
        <v>19</v>
      </c>
      <c r="S10" s="1" t="s">
        <v>20</v>
      </c>
      <c r="T10" s="220"/>
      <c r="U10" s="23"/>
    </row>
    <row r="11" spans="1:21" s="24" customFormat="1" ht="29.25" customHeight="1" x14ac:dyDescent="0.3">
      <c r="A11" s="22"/>
      <c r="B11" s="207" t="s">
        <v>24</v>
      </c>
      <c r="C11" s="208"/>
      <c r="D11" s="39"/>
      <c r="E11" s="20"/>
      <c r="F11" s="21"/>
      <c r="G11" s="20"/>
      <c r="H11" s="20"/>
      <c r="I11" s="20"/>
      <c r="J11" s="20"/>
      <c r="K11" s="20"/>
      <c r="L11" s="1"/>
      <c r="M11" s="1"/>
      <c r="N11" s="1"/>
      <c r="O11" s="1"/>
      <c r="P11" s="20"/>
      <c r="Q11" s="1"/>
      <c r="R11" s="1"/>
      <c r="S11" s="1"/>
      <c r="T11" s="20"/>
      <c r="U11" s="23"/>
    </row>
    <row r="12" spans="1:21" s="24" customFormat="1" ht="38.25" customHeight="1" x14ac:dyDescent="0.3">
      <c r="A12" s="2">
        <v>1</v>
      </c>
      <c r="B12" s="98"/>
      <c r="C12" s="40" t="s">
        <v>48</v>
      </c>
      <c r="D12" s="28" t="s">
        <v>119</v>
      </c>
      <c r="E12" s="16" t="s">
        <v>28</v>
      </c>
      <c r="F12" s="4" t="s">
        <v>30</v>
      </c>
      <c r="G12" s="27">
        <v>30</v>
      </c>
      <c r="H12" s="27">
        <v>1</v>
      </c>
      <c r="I12" s="27">
        <v>11</v>
      </c>
      <c r="J12" s="27"/>
      <c r="K12" s="27"/>
      <c r="L12" s="27"/>
      <c r="M12" s="26">
        <v>96</v>
      </c>
      <c r="N12" s="26"/>
      <c r="O12" s="26"/>
      <c r="P12" s="26">
        <v>60</v>
      </c>
      <c r="Q12" s="25">
        <f t="shared" ref="Q12" si="0">P12+M12</f>
        <v>156</v>
      </c>
      <c r="R12" s="27">
        <v>4</v>
      </c>
      <c r="S12" s="27">
        <v>4</v>
      </c>
      <c r="T12" s="7">
        <f>Q12*I12</f>
        <v>1716</v>
      </c>
      <c r="U12" s="29"/>
    </row>
    <row r="13" spans="1:21" s="24" customFormat="1" ht="27" customHeight="1" x14ac:dyDescent="0.3">
      <c r="A13" s="2"/>
      <c r="B13" s="207" t="s">
        <v>25</v>
      </c>
      <c r="C13" s="209"/>
      <c r="D13" s="31"/>
      <c r="E13" s="3"/>
      <c r="F13" s="32"/>
      <c r="G13" s="5"/>
      <c r="H13" s="5">
        <f>SUM(H12:H12)</f>
        <v>1</v>
      </c>
      <c r="I13" s="5">
        <f>SUM(I12:I12)</f>
        <v>11</v>
      </c>
      <c r="J13" s="5"/>
      <c r="K13" s="5"/>
      <c r="L13" s="5"/>
      <c r="M13" s="5">
        <f>SUM(M12:M12)</f>
        <v>96</v>
      </c>
      <c r="N13" s="5"/>
      <c r="O13" s="5"/>
      <c r="P13" s="5">
        <f>SUM(P12:P12)</f>
        <v>60</v>
      </c>
      <c r="Q13" s="5">
        <f>SUM(Q12:Q12)</f>
        <v>156</v>
      </c>
      <c r="R13" s="5"/>
      <c r="S13" s="5"/>
      <c r="T13" s="33">
        <f>SUM(T12:T12)</f>
        <v>1716</v>
      </c>
      <c r="U13" s="29"/>
    </row>
    <row r="14" spans="1:21" s="24" customFormat="1" ht="31.5" customHeight="1" x14ac:dyDescent="0.2">
      <c r="A14" s="2"/>
      <c r="B14" s="207" t="s">
        <v>74</v>
      </c>
      <c r="C14" s="208"/>
      <c r="D14" s="39"/>
      <c r="E14" s="3"/>
      <c r="F14" s="3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33"/>
      <c r="U14" s="41"/>
    </row>
    <row r="15" spans="1:21" s="24" customFormat="1" ht="48" customHeight="1" x14ac:dyDescent="0.2">
      <c r="A15" s="2">
        <v>2</v>
      </c>
      <c r="B15" s="214" t="s">
        <v>74</v>
      </c>
      <c r="C15" s="42" t="s">
        <v>63</v>
      </c>
      <c r="D15" s="28" t="s">
        <v>158</v>
      </c>
      <c r="E15" s="122" t="s">
        <v>79</v>
      </c>
      <c r="F15" s="120" t="s">
        <v>30</v>
      </c>
      <c r="G15" s="27">
        <v>30</v>
      </c>
      <c r="H15" s="27">
        <v>2</v>
      </c>
      <c r="I15" s="27">
        <v>26</v>
      </c>
      <c r="J15" s="27">
        <v>13</v>
      </c>
      <c r="K15" s="27">
        <v>13</v>
      </c>
      <c r="L15" s="27"/>
      <c r="M15" s="27">
        <v>96</v>
      </c>
      <c r="N15" s="27"/>
      <c r="O15" s="27"/>
      <c r="P15" s="27">
        <v>60</v>
      </c>
      <c r="Q15" s="27">
        <f>P15+M15</f>
        <v>156</v>
      </c>
      <c r="R15" s="27">
        <v>4</v>
      </c>
      <c r="S15" s="27">
        <v>4</v>
      </c>
      <c r="T15" s="7">
        <f>Q15*I15</f>
        <v>4056</v>
      </c>
      <c r="U15" s="41"/>
    </row>
    <row r="16" spans="1:21" s="37" customFormat="1" ht="48.75" customHeight="1" x14ac:dyDescent="0.3">
      <c r="A16" s="2">
        <v>3</v>
      </c>
      <c r="B16" s="215"/>
      <c r="C16" s="30" t="s">
        <v>75</v>
      </c>
      <c r="D16" s="28" t="s">
        <v>76</v>
      </c>
      <c r="E16" s="123" t="s">
        <v>78</v>
      </c>
      <c r="F16" s="120" t="s">
        <v>30</v>
      </c>
      <c r="G16" s="27">
        <v>30</v>
      </c>
      <c r="H16" s="27">
        <v>1</v>
      </c>
      <c r="I16" s="27">
        <v>9</v>
      </c>
      <c r="J16" s="27"/>
      <c r="K16" s="27"/>
      <c r="L16" s="27"/>
      <c r="M16" s="84">
        <v>96</v>
      </c>
      <c r="N16" s="27"/>
      <c r="O16" s="27"/>
      <c r="P16" s="84">
        <v>60</v>
      </c>
      <c r="Q16" s="84">
        <f t="shared" ref="Q16:Q17" si="1">P16+M16</f>
        <v>156</v>
      </c>
      <c r="R16" s="27">
        <v>4</v>
      </c>
      <c r="S16" s="27">
        <v>4</v>
      </c>
      <c r="T16" s="7">
        <f t="shared" ref="T16" si="2">Q16*I16</f>
        <v>1404</v>
      </c>
      <c r="U16" s="29"/>
    </row>
    <row r="17" spans="1:21" s="24" customFormat="1" ht="45" customHeight="1" x14ac:dyDescent="0.3">
      <c r="A17" s="2">
        <v>4</v>
      </c>
      <c r="B17" s="216"/>
      <c r="C17" s="30" t="s">
        <v>77</v>
      </c>
      <c r="D17" s="28" t="s">
        <v>161</v>
      </c>
      <c r="E17" s="121" t="s">
        <v>86</v>
      </c>
      <c r="F17" s="4" t="s">
        <v>30</v>
      </c>
      <c r="G17" s="27">
        <v>30</v>
      </c>
      <c r="H17" s="27">
        <v>1</v>
      </c>
      <c r="I17" s="27">
        <v>18</v>
      </c>
      <c r="J17" s="27"/>
      <c r="K17" s="27"/>
      <c r="L17" s="27"/>
      <c r="M17" s="84">
        <v>96</v>
      </c>
      <c r="N17" s="27"/>
      <c r="O17" s="27"/>
      <c r="P17" s="84">
        <v>60</v>
      </c>
      <c r="Q17" s="84">
        <f t="shared" si="1"/>
        <v>156</v>
      </c>
      <c r="R17" s="27">
        <v>4</v>
      </c>
      <c r="S17" s="27">
        <v>4</v>
      </c>
      <c r="T17" s="7">
        <f t="shared" ref="T17" si="3">Q17*I17</f>
        <v>2808</v>
      </c>
      <c r="U17" s="29"/>
    </row>
    <row r="18" spans="1:21" s="24" customFormat="1" ht="48" customHeight="1" x14ac:dyDescent="0.3">
      <c r="A18" s="2"/>
      <c r="B18" s="207" t="s">
        <v>80</v>
      </c>
      <c r="C18" s="209"/>
      <c r="D18" s="31"/>
      <c r="E18" s="3"/>
      <c r="F18" s="32"/>
      <c r="G18" s="5"/>
      <c r="H18" s="5">
        <f>SUM(H15:H17)</f>
        <v>4</v>
      </c>
      <c r="I18" s="5">
        <f>SUM(I15:I17)</f>
        <v>53</v>
      </c>
      <c r="J18" s="5"/>
      <c r="K18" s="5"/>
      <c r="L18" s="5"/>
      <c r="M18" s="5">
        <f>SUM(M15:M17)</f>
        <v>288</v>
      </c>
      <c r="N18" s="5"/>
      <c r="O18" s="5"/>
      <c r="P18" s="5">
        <f>SUM(P15:P17)</f>
        <v>180</v>
      </c>
      <c r="Q18" s="5">
        <f>SUM(Q15:Q17)</f>
        <v>468</v>
      </c>
      <c r="R18" s="5"/>
      <c r="S18" s="5"/>
      <c r="T18" s="33">
        <f>SUM(T15:T17)</f>
        <v>8268</v>
      </c>
      <c r="U18" s="29"/>
    </row>
    <row r="19" spans="1:21" s="24" customFormat="1" ht="36.75" customHeight="1" x14ac:dyDescent="0.3">
      <c r="A19" s="9"/>
      <c r="B19" s="210" t="s">
        <v>26</v>
      </c>
      <c r="C19" s="211"/>
      <c r="D19" s="19"/>
      <c r="E19" s="9"/>
      <c r="F19" s="9"/>
      <c r="G19" s="6"/>
      <c r="H19" s="6">
        <f>H18+H13</f>
        <v>5</v>
      </c>
      <c r="I19" s="6">
        <f>I18+I13</f>
        <v>64</v>
      </c>
      <c r="J19" s="5"/>
      <c r="K19" s="5"/>
      <c r="L19" s="5"/>
      <c r="M19" s="12">
        <f>M18+M13</f>
        <v>384</v>
      </c>
      <c r="N19" s="12"/>
      <c r="O19" s="12"/>
      <c r="P19" s="84"/>
      <c r="Q19" s="12">
        <f>Q18+Q13</f>
        <v>624</v>
      </c>
      <c r="R19" s="5"/>
      <c r="S19" s="5"/>
      <c r="T19" s="8">
        <f>T18+T13</f>
        <v>9984</v>
      </c>
      <c r="U19" s="29"/>
    </row>
    <row r="20" spans="1:21" s="24" customFormat="1" ht="24" customHeight="1" x14ac:dyDescent="0.3">
      <c r="A20" s="38"/>
      <c r="B20" s="38"/>
      <c r="C20" s="38"/>
      <c r="D20" s="38"/>
      <c r="E20" s="38"/>
      <c r="F20" s="43"/>
      <c r="G20" s="44"/>
      <c r="H20" s="38"/>
      <c r="I20" s="45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46"/>
      <c r="U20" s="29"/>
    </row>
    <row r="21" spans="1:21" s="24" customFormat="1" ht="24" customHeight="1" x14ac:dyDescent="0.3">
      <c r="A21" s="38"/>
      <c r="B21" s="38"/>
      <c r="C21" s="38"/>
      <c r="D21" s="38"/>
      <c r="E21" s="38"/>
      <c r="F21" s="43"/>
      <c r="G21" s="44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29"/>
    </row>
    <row r="22" spans="1:21" s="24" customFormat="1" ht="24" customHeight="1" x14ac:dyDescent="0.3">
      <c r="A22" s="38"/>
      <c r="B22" s="38"/>
      <c r="C22" s="38"/>
      <c r="D22" s="38"/>
      <c r="E22" s="38"/>
      <c r="F22" s="43"/>
      <c r="G22" s="44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29"/>
    </row>
    <row r="23" spans="1:21" s="24" customFormat="1" ht="24" customHeight="1" x14ac:dyDescent="0.3">
      <c r="A23" s="38"/>
      <c r="B23" s="38"/>
      <c r="C23" s="38"/>
      <c r="D23" s="38"/>
      <c r="E23" s="38"/>
      <c r="F23" s="43"/>
      <c r="G23" s="44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29"/>
    </row>
    <row r="24" spans="1:21" s="24" customFormat="1" ht="24" customHeight="1" x14ac:dyDescent="0.3">
      <c r="A24" s="38"/>
      <c r="B24" s="38"/>
      <c r="C24" s="38"/>
      <c r="D24" s="38"/>
      <c r="E24" s="38"/>
      <c r="F24" s="43"/>
      <c r="G24" s="44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29"/>
    </row>
    <row r="25" spans="1:21" s="24" customFormat="1" ht="24" customHeight="1" x14ac:dyDescent="0.3">
      <c r="A25" s="38"/>
      <c r="B25" s="38"/>
      <c r="C25" s="38"/>
      <c r="D25" s="38"/>
      <c r="E25" s="38"/>
      <c r="F25" s="43"/>
      <c r="G25" s="44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29"/>
    </row>
    <row r="26" spans="1:21" s="24" customFormat="1" ht="24" customHeight="1" x14ac:dyDescent="0.3">
      <c r="A26" s="38"/>
      <c r="B26" s="38"/>
      <c r="C26" s="38"/>
      <c r="D26" s="38"/>
      <c r="E26" s="38"/>
      <c r="F26" s="43"/>
      <c r="G26" s="44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29"/>
    </row>
    <row r="27" spans="1:21" s="24" customFormat="1" ht="24" customHeight="1" x14ac:dyDescent="0.3">
      <c r="A27" s="38"/>
      <c r="B27" s="38"/>
      <c r="C27" s="38"/>
      <c r="D27" s="38"/>
      <c r="E27" s="38"/>
      <c r="F27" s="43"/>
      <c r="G27" s="44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29"/>
    </row>
    <row r="28" spans="1:21" s="24" customFormat="1" ht="24" customHeight="1" x14ac:dyDescent="0.3">
      <c r="A28" s="38"/>
      <c r="B28" s="38"/>
      <c r="C28" s="38"/>
      <c r="D28" s="38"/>
      <c r="E28" s="38"/>
      <c r="F28" s="43"/>
      <c r="G28" s="44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29"/>
    </row>
    <row r="29" spans="1:21" s="24" customFormat="1" ht="24" customHeight="1" x14ac:dyDescent="0.3">
      <c r="A29" s="38"/>
      <c r="B29" s="38"/>
      <c r="C29" s="38"/>
      <c r="D29" s="38"/>
      <c r="E29" s="38"/>
      <c r="F29" s="43"/>
      <c r="G29" s="44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9"/>
    </row>
    <row r="30" spans="1:21" s="24" customFormat="1" ht="24" customHeight="1" x14ac:dyDescent="0.3">
      <c r="A30" s="38"/>
      <c r="B30" s="38"/>
      <c r="C30" s="38"/>
      <c r="D30" s="38"/>
      <c r="E30" s="38"/>
      <c r="F30" s="43"/>
      <c r="G30" s="44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29"/>
    </row>
    <row r="31" spans="1:21" s="24" customFormat="1" ht="24" customHeight="1" x14ac:dyDescent="0.3">
      <c r="A31" s="38"/>
      <c r="B31" s="38"/>
      <c r="C31" s="38"/>
      <c r="D31" s="38"/>
      <c r="E31" s="38"/>
      <c r="F31" s="43"/>
      <c r="G31" s="44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29"/>
    </row>
    <row r="32" spans="1:21" s="24" customFormat="1" ht="24" customHeight="1" x14ac:dyDescent="0.3">
      <c r="A32" s="38"/>
      <c r="B32" s="38"/>
      <c r="C32" s="38"/>
      <c r="D32" s="38"/>
      <c r="E32" s="38"/>
      <c r="F32" s="43"/>
      <c r="G32" s="44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29"/>
    </row>
    <row r="33" spans="1:21" s="24" customFormat="1" ht="24" customHeight="1" x14ac:dyDescent="0.3">
      <c r="A33" s="38"/>
      <c r="B33" s="38"/>
      <c r="C33" s="38"/>
      <c r="D33" s="38"/>
      <c r="E33" s="38"/>
      <c r="F33" s="43"/>
      <c r="G33" s="44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29"/>
    </row>
    <row r="34" spans="1:21" s="24" customFormat="1" ht="24" customHeight="1" x14ac:dyDescent="0.3">
      <c r="A34" s="38"/>
      <c r="B34" s="38"/>
      <c r="C34" s="38"/>
      <c r="D34" s="38"/>
      <c r="E34" s="38"/>
      <c r="F34" s="43"/>
      <c r="G34" s="44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29"/>
    </row>
    <row r="35" spans="1:21" s="24" customFormat="1" ht="24" customHeight="1" x14ac:dyDescent="0.3">
      <c r="A35" s="38"/>
      <c r="B35" s="38"/>
      <c r="C35" s="38"/>
      <c r="D35" s="38"/>
      <c r="E35" s="38"/>
      <c r="F35" s="43"/>
      <c r="G35" s="44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29"/>
    </row>
    <row r="36" spans="1:21" s="24" customFormat="1" ht="24" customHeight="1" x14ac:dyDescent="0.3">
      <c r="A36" s="47"/>
      <c r="B36" s="47"/>
      <c r="C36" s="47"/>
      <c r="D36" s="47"/>
      <c r="E36" s="47"/>
      <c r="F36" s="48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9"/>
      <c r="U36" s="29"/>
    </row>
    <row r="37" spans="1:21" s="24" customFormat="1" ht="24" customHeight="1" x14ac:dyDescent="0.3">
      <c r="A37" s="47"/>
      <c r="B37" s="47"/>
      <c r="C37" s="47"/>
      <c r="D37" s="47"/>
      <c r="E37" s="47"/>
      <c r="F37" s="48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9"/>
      <c r="U37" s="29"/>
    </row>
    <row r="38" spans="1:21" s="24" customFormat="1" ht="24" customHeight="1" x14ac:dyDescent="0.3">
      <c r="A38" s="47"/>
      <c r="B38" s="47"/>
      <c r="C38" s="47"/>
      <c r="D38" s="47"/>
      <c r="E38" s="47"/>
      <c r="F38" s="48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9"/>
      <c r="U38" s="29"/>
    </row>
    <row r="39" spans="1:21" s="24" customFormat="1" ht="24" customHeight="1" x14ac:dyDescent="0.3">
      <c r="A39" s="47"/>
      <c r="B39" s="47"/>
      <c r="C39" s="47"/>
      <c r="D39" s="47"/>
      <c r="E39" s="47"/>
      <c r="F39" s="48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9"/>
      <c r="U39" s="29"/>
    </row>
    <row r="40" spans="1:21" s="24" customFormat="1" ht="24" customHeight="1" x14ac:dyDescent="0.3">
      <c r="A40" s="47"/>
      <c r="B40" s="47"/>
      <c r="C40" s="47"/>
      <c r="D40" s="47"/>
      <c r="E40" s="47"/>
      <c r="F40" s="48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9"/>
      <c r="U40" s="29"/>
    </row>
    <row r="41" spans="1:21" s="24" customFormat="1" ht="24" customHeight="1" x14ac:dyDescent="0.3">
      <c r="A41" s="47"/>
      <c r="B41" s="47"/>
      <c r="C41" s="47"/>
      <c r="D41" s="47"/>
      <c r="E41" s="47"/>
      <c r="F41" s="48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9"/>
      <c r="U41" s="29"/>
    </row>
    <row r="42" spans="1:21" s="24" customFormat="1" ht="24" customHeight="1" x14ac:dyDescent="0.3">
      <c r="A42" s="47"/>
      <c r="B42" s="47"/>
      <c r="C42" s="47"/>
      <c r="D42" s="47"/>
      <c r="E42" s="47"/>
      <c r="F42" s="48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9"/>
      <c r="U42" s="29"/>
    </row>
    <row r="43" spans="1:21" s="24" customFormat="1" ht="24" customHeight="1" x14ac:dyDescent="0.3">
      <c r="A43" s="47"/>
      <c r="B43" s="47"/>
      <c r="C43" s="47"/>
      <c r="D43" s="47"/>
      <c r="E43" s="47"/>
      <c r="F43" s="48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9"/>
      <c r="U43" s="29"/>
    </row>
    <row r="44" spans="1:21" s="24" customFormat="1" ht="24" customHeight="1" x14ac:dyDescent="0.3">
      <c r="A44" s="47"/>
      <c r="B44" s="47"/>
      <c r="C44" s="47"/>
      <c r="D44" s="47"/>
      <c r="E44" s="47"/>
      <c r="F44" s="48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9"/>
      <c r="U44" s="29"/>
    </row>
    <row r="45" spans="1:21" s="24" customFormat="1" ht="24" customHeight="1" x14ac:dyDescent="0.3">
      <c r="A45" s="47"/>
      <c r="B45" s="47"/>
      <c r="C45" s="47"/>
      <c r="D45" s="47"/>
      <c r="E45" s="47"/>
      <c r="F45" s="48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9"/>
      <c r="U45" s="29"/>
    </row>
  </sheetData>
  <mergeCells count="27">
    <mergeCell ref="A5:T5"/>
    <mergeCell ref="J1:L1"/>
    <mergeCell ref="P1:S1"/>
    <mergeCell ref="P2:S2"/>
    <mergeCell ref="P3:S3"/>
    <mergeCell ref="A4:T4"/>
    <mergeCell ref="A6:T6"/>
    <mergeCell ref="A7:T7"/>
    <mergeCell ref="A8:T8"/>
    <mergeCell ref="A9:A10"/>
    <mergeCell ref="B9:B10"/>
    <mergeCell ref="C9:C10"/>
    <mergeCell ref="E9:E10"/>
    <mergeCell ref="F9:F10"/>
    <mergeCell ref="G9:G10"/>
    <mergeCell ref="H9:H10"/>
    <mergeCell ref="I9:I10"/>
    <mergeCell ref="J9:L9"/>
    <mergeCell ref="M9:S9"/>
    <mergeCell ref="T9:T10"/>
    <mergeCell ref="B11:C11"/>
    <mergeCell ref="B14:C14"/>
    <mergeCell ref="B18:C18"/>
    <mergeCell ref="B19:C19"/>
    <mergeCell ref="D9:D10"/>
    <mergeCell ref="B15:B17"/>
    <mergeCell ref="B13:C13"/>
  </mergeCells>
  <pageMargins left="0.25" right="0.25" top="0.75" bottom="0.75" header="0.3" footer="0.3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47"/>
  <sheetViews>
    <sheetView topLeftCell="A7" zoomScale="91" zoomScaleNormal="91" workbookViewId="0">
      <selection activeCell="X18" sqref="X18"/>
    </sheetView>
  </sheetViews>
  <sheetFormatPr defaultRowHeight="12.75" x14ac:dyDescent="0.2"/>
  <cols>
    <col min="1" max="1" width="6.140625" style="124" customWidth="1"/>
    <col min="2" max="2" width="24.28515625" style="10" customWidth="1"/>
    <col min="3" max="3" width="59.85546875" style="10" customWidth="1"/>
    <col min="4" max="4" width="10.42578125" style="10" customWidth="1"/>
    <col min="5" max="5" width="19" style="126" customWidth="1"/>
    <col min="6" max="6" width="9" style="127" customWidth="1"/>
    <col min="7" max="7" width="7.28515625" style="11" customWidth="1"/>
    <col min="8" max="8" width="7.140625" style="11" customWidth="1"/>
    <col min="9" max="9" width="7.5703125" style="128" customWidth="1"/>
    <col min="10" max="11" width="6.5703125" style="10" customWidth="1"/>
    <col min="12" max="12" width="6.140625" style="10" customWidth="1"/>
    <col min="13" max="13" width="7" style="10" customWidth="1"/>
    <col min="14" max="14" width="6.5703125" style="10" customWidth="1"/>
    <col min="15" max="15" width="5.7109375" style="10" customWidth="1"/>
    <col min="16" max="16" width="7.28515625" style="10" customWidth="1"/>
    <col min="17" max="17" width="8" style="10" customWidth="1"/>
    <col min="18" max="18" width="8.5703125" style="10" customWidth="1"/>
    <col min="19" max="19" width="11.85546875" style="10" customWidth="1"/>
    <col min="20" max="20" width="8.85546875" style="10" customWidth="1"/>
    <col min="21" max="21" width="0.42578125" style="10" hidden="1" customWidth="1"/>
    <col min="22" max="175" width="9.140625" style="190"/>
    <col min="176" max="16384" width="9.140625" style="10"/>
  </cols>
  <sheetData>
    <row r="1" spans="1:175" s="17" customFormat="1" ht="25.5" customHeight="1" x14ac:dyDescent="0.2">
      <c r="A1" s="124"/>
      <c r="B1" s="10"/>
      <c r="C1" s="125"/>
      <c r="D1" s="125"/>
      <c r="E1" s="126"/>
      <c r="F1" s="127"/>
      <c r="G1" s="11"/>
      <c r="H1" s="11"/>
      <c r="I1" s="128"/>
      <c r="J1" s="241"/>
      <c r="K1" s="241"/>
      <c r="L1" s="241"/>
      <c r="M1" s="125"/>
      <c r="N1" s="125"/>
      <c r="O1" s="125"/>
      <c r="P1" s="242" t="s">
        <v>127</v>
      </c>
      <c r="Q1" s="242"/>
      <c r="R1" s="242"/>
      <c r="S1" s="242"/>
      <c r="T1" s="10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</row>
    <row r="2" spans="1:175" s="17" customFormat="1" ht="19.5" customHeight="1" x14ac:dyDescent="0.2">
      <c r="A2" s="124"/>
      <c r="B2" s="10"/>
      <c r="C2" s="129"/>
      <c r="D2" s="129"/>
      <c r="E2" s="126"/>
      <c r="F2" s="127"/>
      <c r="G2" s="11"/>
      <c r="H2" s="11"/>
      <c r="I2" s="128"/>
      <c r="J2" s="10"/>
      <c r="K2" s="10"/>
      <c r="L2" s="10"/>
      <c r="M2" s="125"/>
      <c r="N2" s="125"/>
      <c r="O2" s="125"/>
      <c r="P2" s="242" t="s">
        <v>153</v>
      </c>
      <c r="Q2" s="242"/>
      <c r="R2" s="242"/>
      <c r="S2" s="242"/>
      <c r="T2" s="10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</row>
    <row r="3" spans="1:175" s="17" customFormat="1" ht="19.5" customHeight="1" x14ac:dyDescent="0.2">
      <c r="A3" s="130"/>
      <c r="C3" s="131"/>
      <c r="D3" s="131"/>
      <c r="E3" s="132"/>
      <c r="F3" s="133"/>
      <c r="G3" s="134"/>
      <c r="H3" s="134"/>
      <c r="I3" s="135"/>
      <c r="M3" s="136"/>
      <c r="N3" s="136"/>
      <c r="O3" s="136"/>
      <c r="P3" s="242" t="s">
        <v>152</v>
      </c>
      <c r="Q3" s="242"/>
      <c r="R3" s="242"/>
      <c r="S3" s="242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</row>
    <row r="4" spans="1:175" s="137" customFormat="1" ht="35.25" customHeight="1" x14ac:dyDescent="0.2">
      <c r="A4" s="236" t="s">
        <v>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</row>
    <row r="5" spans="1:175" s="137" customFormat="1" ht="21" customHeight="1" x14ac:dyDescent="0.2">
      <c r="A5" s="236" t="s">
        <v>5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</row>
    <row r="6" spans="1:175" s="137" customFormat="1" x14ac:dyDescent="0.2">
      <c r="A6" s="236" t="s">
        <v>6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</row>
    <row r="7" spans="1:175" s="137" customFormat="1" x14ac:dyDescent="0.2">
      <c r="A7" s="236" t="s">
        <v>106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</row>
    <row r="8" spans="1:175" s="137" customFormat="1" ht="21.75" customHeight="1" x14ac:dyDescent="0.2">
      <c r="A8" s="237" t="s">
        <v>82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</row>
    <row r="9" spans="1:175" s="141" customFormat="1" ht="22.9" customHeight="1" x14ac:dyDescent="0.2">
      <c r="A9" s="238"/>
      <c r="B9" s="220" t="s">
        <v>2</v>
      </c>
      <c r="C9" s="220" t="s">
        <v>3</v>
      </c>
      <c r="D9" s="212" t="s">
        <v>73</v>
      </c>
      <c r="E9" s="239" t="s">
        <v>1</v>
      </c>
      <c r="F9" s="221" t="s">
        <v>31</v>
      </c>
      <c r="G9" s="220" t="s">
        <v>10</v>
      </c>
      <c r="H9" s="220" t="s">
        <v>11</v>
      </c>
      <c r="I9" s="240" t="s">
        <v>22</v>
      </c>
      <c r="J9" s="220" t="s">
        <v>12</v>
      </c>
      <c r="K9" s="220"/>
      <c r="L9" s="220"/>
      <c r="M9" s="220" t="s">
        <v>13</v>
      </c>
      <c r="N9" s="220"/>
      <c r="O9" s="220"/>
      <c r="P9" s="220"/>
      <c r="Q9" s="220"/>
      <c r="R9" s="220"/>
      <c r="S9" s="220"/>
      <c r="T9" s="220" t="s">
        <v>23</v>
      </c>
      <c r="U9" s="139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</row>
    <row r="10" spans="1:175" s="141" customFormat="1" ht="69.75" customHeight="1" x14ac:dyDescent="0.2">
      <c r="A10" s="238"/>
      <c r="B10" s="220"/>
      <c r="C10" s="220"/>
      <c r="D10" s="225"/>
      <c r="E10" s="239"/>
      <c r="F10" s="221"/>
      <c r="G10" s="220"/>
      <c r="H10" s="220"/>
      <c r="I10" s="240"/>
      <c r="J10" s="105" t="s">
        <v>7</v>
      </c>
      <c r="K10" s="105" t="s">
        <v>8</v>
      </c>
      <c r="L10" s="1" t="s">
        <v>9</v>
      </c>
      <c r="M10" s="1" t="s">
        <v>14</v>
      </c>
      <c r="N10" s="1" t="s">
        <v>16</v>
      </c>
      <c r="O10" s="1" t="s">
        <v>17</v>
      </c>
      <c r="P10" s="105" t="s">
        <v>15</v>
      </c>
      <c r="Q10" s="1" t="s">
        <v>18</v>
      </c>
      <c r="R10" s="1" t="s">
        <v>19</v>
      </c>
      <c r="S10" s="1" t="s">
        <v>20</v>
      </c>
      <c r="T10" s="220"/>
      <c r="U10" s="139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</row>
    <row r="11" spans="1:175" s="141" customFormat="1" ht="32.25" customHeight="1" x14ac:dyDescent="0.2">
      <c r="A11" s="142"/>
      <c r="B11" s="234" t="s">
        <v>24</v>
      </c>
      <c r="C11" s="235"/>
      <c r="D11" s="143"/>
      <c r="E11" s="100"/>
      <c r="F11" s="14"/>
      <c r="G11" s="13"/>
      <c r="H11" s="13"/>
      <c r="I11" s="103"/>
      <c r="J11" s="13"/>
      <c r="K11" s="13"/>
      <c r="L11" s="15"/>
      <c r="M11" s="15"/>
      <c r="N11" s="15"/>
      <c r="O11" s="15"/>
      <c r="P11" s="13"/>
      <c r="Q11" s="15"/>
      <c r="R11" s="15"/>
      <c r="S11" s="15"/>
      <c r="T11" s="13"/>
      <c r="U11" s="139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</row>
    <row r="12" spans="1:175" s="141" customFormat="1" ht="39.75" customHeight="1" x14ac:dyDescent="0.2">
      <c r="A12" s="144">
        <v>1</v>
      </c>
      <c r="B12" s="212" t="s">
        <v>24</v>
      </c>
      <c r="C12" s="145" t="s">
        <v>59</v>
      </c>
      <c r="D12" s="1" t="s">
        <v>88</v>
      </c>
      <c r="E12" s="107" t="s">
        <v>37</v>
      </c>
      <c r="F12" s="106" t="s">
        <v>30</v>
      </c>
      <c r="G12" s="105">
        <v>30</v>
      </c>
      <c r="H12" s="105">
        <v>2</v>
      </c>
      <c r="I12" s="108">
        <v>21</v>
      </c>
      <c r="J12" s="105">
        <v>9</v>
      </c>
      <c r="K12" s="105">
        <v>12</v>
      </c>
      <c r="L12" s="1"/>
      <c r="M12" s="1">
        <v>96</v>
      </c>
      <c r="N12" s="1"/>
      <c r="O12" s="1"/>
      <c r="P12" s="105">
        <v>60</v>
      </c>
      <c r="Q12" s="1">
        <f>P12+M12</f>
        <v>156</v>
      </c>
      <c r="R12" s="1">
        <v>4</v>
      </c>
      <c r="S12" s="1">
        <v>4</v>
      </c>
      <c r="T12" s="105">
        <f>Q12*I12</f>
        <v>3276</v>
      </c>
      <c r="U12" s="139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</row>
    <row r="13" spans="1:175" s="141" customFormat="1" ht="39.75" customHeight="1" x14ac:dyDescent="0.2">
      <c r="A13" s="144">
        <v>2</v>
      </c>
      <c r="B13" s="224"/>
      <c r="C13" s="145" t="s">
        <v>120</v>
      </c>
      <c r="D13" s="1" t="s">
        <v>60</v>
      </c>
      <c r="E13" s="107" t="s">
        <v>112</v>
      </c>
      <c r="F13" s="106" t="s">
        <v>30</v>
      </c>
      <c r="G13" s="105">
        <v>30</v>
      </c>
      <c r="H13" s="105">
        <v>1</v>
      </c>
      <c r="I13" s="108">
        <v>21</v>
      </c>
      <c r="J13" s="105"/>
      <c r="K13" s="105"/>
      <c r="L13" s="1"/>
      <c r="M13" s="1">
        <v>82</v>
      </c>
      <c r="N13" s="1"/>
      <c r="O13" s="1"/>
      <c r="P13" s="105">
        <v>46</v>
      </c>
      <c r="Q13" s="1">
        <f>P13+M13</f>
        <v>128</v>
      </c>
      <c r="R13" s="1">
        <v>4</v>
      </c>
      <c r="S13" s="1">
        <v>4</v>
      </c>
      <c r="T13" s="105">
        <f t="shared" ref="T13:T14" si="0">Q13*I13</f>
        <v>2688</v>
      </c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</row>
    <row r="14" spans="1:175" s="141" customFormat="1" ht="48.75" customHeight="1" x14ac:dyDescent="0.2">
      <c r="A14" s="144">
        <v>3</v>
      </c>
      <c r="B14" s="225"/>
      <c r="C14" s="145" t="s">
        <v>107</v>
      </c>
      <c r="D14" s="1" t="s">
        <v>139</v>
      </c>
      <c r="E14" s="107" t="s">
        <v>108</v>
      </c>
      <c r="F14" s="106" t="s">
        <v>30</v>
      </c>
      <c r="G14" s="105">
        <v>30</v>
      </c>
      <c r="H14" s="105">
        <v>1</v>
      </c>
      <c r="I14" s="108">
        <v>24</v>
      </c>
      <c r="J14" s="105"/>
      <c r="K14" s="105"/>
      <c r="L14" s="105"/>
      <c r="M14" s="105">
        <v>82</v>
      </c>
      <c r="N14" s="105"/>
      <c r="O14" s="105"/>
      <c r="P14" s="105">
        <v>46</v>
      </c>
      <c r="Q14" s="105">
        <f t="shared" ref="Q14" si="1">P14+M14</f>
        <v>128</v>
      </c>
      <c r="R14" s="105">
        <v>4</v>
      </c>
      <c r="S14" s="105">
        <v>4</v>
      </c>
      <c r="T14" s="105">
        <f t="shared" si="0"/>
        <v>3072</v>
      </c>
      <c r="U14" s="139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</row>
    <row r="15" spans="1:175" s="37" customFormat="1" ht="27" customHeight="1" x14ac:dyDescent="0.2">
      <c r="A15" s="146"/>
      <c r="B15" s="226" t="s">
        <v>25</v>
      </c>
      <c r="C15" s="226"/>
      <c r="D15" s="147"/>
      <c r="E15" s="107"/>
      <c r="F15" s="148"/>
      <c r="G15" s="95">
        <f>SUM(G12:G13)</f>
        <v>60</v>
      </c>
      <c r="H15" s="95">
        <f>SUM(H12:H14)</f>
        <v>4</v>
      </c>
      <c r="I15" s="149">
        <f>SUM(I12:I14)</f>
        <v>66</v>
      </c>
      <c r="J15" s="95"/>
      <c r="K15" s="95"/>
      <c r="L15" s="95"/>
      <c r="M15" s="95">
        <v>62</v>
      </c>
      <c r="N15" s="95"/>
      <c r="O15" s="95"/>
      <c r="P15" s="95">
        <f>SUM(P12:P14)</f>
        <v>152</v>
      </c>
      <c r="Q15" s="95">
        <f>SUM(Q12:Q14)</f>
        <v>412</v>
      </c>
      <c r="R15" s="95"/>
      <c r="S15" s="95"/>
      <c r="T15" s="95">
        <f>SUM(T12:T14)</f>
        <v>9036</v>
      </c>
      <c r="U15" s="150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1"/>
      <c r="FO15" s="151"/>
      <c r="FP15" s="151"/>
      <c r="FQ15" s="151"/>
      <c r="FR15" s="151"/>
      <c r="FS15" s="151"/>
    </row>
    <row r="16" spans="1:175" s="141" customFormat="1" ht="21.75" customHeight="1" x14ac:dyDescent="0.2">
      <c r="A16" s="152"/>
      <c r="B16" s="227" t="s">
        <v>74</v>
      </c>
      <c r="C16" s="228"/>
      <c r="D16" s="143"/>
      <c r="E16" s="153"/>
      <c r="F16" s="154"/>
      <c r="G16" s="105"/>
      <c r="H16" s="155"/>
      <c r="I16" s="156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7"/>
      <c r="U16" s="158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</row>
    <row r="17" spans="1:175" s="167" customFormat="1" ht="45.75" customHeight="1" x14ac:dyDescent="0.2">
      <c r="A17" s="159">
        <v>4</v>
      </c>
      <c r="B17" s="229" t="s">
        <v>74</v>
      </c>
      <c r="C17" s="160" t="s">
        <v>83</v>
      </c>
      <c r="D17" s="161" t="s">
        <v>85</v>
      </c>
      <c r="E17" s="162" t="s">
        <v>84</v>
      </c>
      <c r="F17" s="163" t="s">
        <v>30</v>
      </c>
      <c r="G17" s="105">
        <v>30</v>
      </c>
      <c r="H17" s="105">
        <v>1</v>
      </c>
      <c r="I17" s="164">
        <v>5</v>
      </c>
      <c r="J17" s="105"/>
      <c r="K17" s="105"/>
      <c r="L17" s="105"/>
      <c r="M17" s="105">
        <v>96</v>
      </c>
      <c r="N17" s="105"/>
      <c r="O17" s="105"/>
      <c r="P17" s="105">
        <v>60</v>
      </c>
      <c r="Q17" s="105">
        <f>P17+M17</f>
        <v>156</v>
      </c>
      <c r="R17" s="105">
        <v>4</v>
      </c>
      <c r="S17" s="105">
        <v>4</v>
      </c>
      <c r="T17" s="165">
        <f>Q17*I17</f>
        <v>780</v>
      </c>
      <c r="U17" s="166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151"/>
      <c r="FE17" s="151"/>
      <c r="FF17" s="151"/>
      <c r="FG17" s="151"/>
      <c r="FH17" s="151"/>
      <c r="FI17" s="151"/>
      <c r="FJ17" s="151"/>
      <c r="FK17" s="151"/>
      <c r="FL17" s="151"/>
      <c r="FM17" s="151"/>
      <c r="FN17" s="151"/>
      <c r="FO17" s="151"/>
      <c r="FP17" s="151"/>
      <c r="FQ17" s="151"/>
      <c r="FR17" s="151"/>
      <c r="FS17" s="151"/>
    </row>
    <row r="18" spans="1:175" s="167" customFormat="1" ht="25.5" x14ac:dyDescent="0.2">
      <c r="A18" s="159">
        <v>5</v>
      </c>
      <c r="B18" s="229"/>
      <c r="C18" s="160" t="s">
        <v>121</v>
      </c>
      <c r="D18" s="161" t="s">
        <v>122</v>
      </c>
      <c r="E18" s="162" t="s">
        <v>84</v>
      </c>
      <c r="F18" s="163" t="s">
        <v>30</v>
      </c>
      <c r="G18" s="105">
        <v>30</v>
      </c>
      <c r="H18" s="105">
        <v>1</v>
      </c>
      <c r="I18" s="108">
        <v>7</v>
      </c>
      <c r="J18" s="105"/>
      <c r="K18" s="105"/>
      <c r="L18" s="105"/>
      <c r="M18" s="105">
        <v>96</v>
      </c>
      <c r="N18" s="105"/>
      <c r="O18" s="105"/>
      <c r="P18" s="105">
        <v>60</v>
      </c>
      <c r="Q18" s="105">
        <f>P18+M18</f>
        <v>156</v>
      </c>
      <c r="R18" s="105">
        <v>4</v>
      </c>
      <c r="S18" s="105">
        <v>4</v>
      </c>
      <c r="T18" s="165">
        <f t="shared" ref="T18:T20" si="2">Q18*I18</f>
        <v>1092</v>
      </c>
      <c r="U18" s="166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151"/>
      <c r="FE18" s="151"/>
      <c r="FF18" s="151"/>
      <c r="FG18" s="151"/>
      <c r="FH18" s="151"/>
      <c r="FI18" s="151"/>
      <c r="FJ18" s="151"/>
      <c r="FK18" s="151"/>
      <c r="FL18" s="151"/>
      <c r="FM18" s="151"/>
      <c r="FN18" s="151"/>
      <c r="FO18" s="151"/>
      <c r="FP18" s="151"/>
      <c r="FQ18" s="151"/>
      <c r="FR18" s="151"/>
      <c r="FS18" s="151"/>
    </row>
    <row r="19" spans="1:175" s="167" customFormat="1" ht="25.5" x14ac:dyDescent="0.2">
      <c r="A19" s="159">
        <v>6</v>
      </c>
      <c r="B19" s="229"/>
      <c r="C19" s="168" t="s">
        <v>154</v>
      </c>
      <c r="D19" s="1" t="s">
        <v>155</v>
      </c>
      <c r="E19" s="107" t="s">
        <v>101</v>
      </c>
      <c r="F19" s="163" t="s">
        <v>30</v>
      </c>
      <c r="G19" s="105">
        <v>30</v>
      </c>
      <c r="H19" s="105">
        <v>1</v>
      </c>
      <c r="I19" s="108">
        <v>8</v>
      </c>
      <c r="J19" s="105"/>
      <c r="K19" s="105"/>
      <c r="L19" s="105"/>
      <c r="M19" s="105">
        <v>96</v>
      </c>
      <c r="N19" s="105"/>
      <c r="O19" s="105"/>
      <c r="P19" s="105">
        <v>60</v>
      </c>
      <c r="Q19" s="105">
        <f>P19+M19</f>
        <v>156</v>
      </c>
      <c r="R19" s="105">
        <v>4</v>
      </c>
      <c r="S19" s="105">
        <v>4</v>
      </c>
      <c r="T19" s="165">
        <f t="shared" si="2"/>
        <v>1248</v>
      </c>
      <c r="U19" s="166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1"/>
      <c r="FQ19" s="151"/>
      <c r="FR19" s="151"/>
      <c r="FS19" s="151"/>
    </row>
    <row r="20" spans="1:175" s="167" customFormat="1" ht="53.25" customHeight="1" x14ac:dyDescent="0.2">
      <c r="A20" s="146">
        <v>7</v>
      </c>
      <c r="B20" s="220"/>
      <c r="C20" s="160" t="s">
        <v>123</v>
      </c>
      <c r="D20" s="161" t="s">
        <v>157</v>
      </c>
      <c r="E20" s="162" t="s">
        <v>156</v>
      </c>
      <c r="F20" s="163" t="s">
        <v>30</v>
      </c>
      <c r="G20" s="105">
        <v>30</v>
      </c>
      <c r="H20" s="105">
        <v>1</v>
      </c>
      <c r="I20" s="105">
        <v>7</v>
      </c>
      <c r="J20" s="105"/>
      <c r="K20" s="105"/>
      <c r="L20" s="169"/>
      <c r="M20" s="105">
        <v>96</v>
      </c>
      <c r="N20" s="105"/>
      <c r="O20" s="105"/>
      <c r="P20" s="105">
        <v>60</v>
      </c>
      <c r="Q20" s="105">
        <f t="shared" ref="Q20" si="3">P20+M20</f>
        <v>156</v>
      </c>
      <c r="R20" s="105">
        <v>4</v>
      </c>
      <c r="S20" s="105">
        <v>4</v>
      </c>
      <c r="T20" s="165">
        <f t="shared" si="2"/>
        <v>1092</v>
      </c>
      <c r="U20" s="170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  <c r="FD20" s="151"/>
      <c r="FE20" s="151"/>
      <c r="FF20" s="151"/>
      <c r="FG20" s="151"/>
      <c r="FH20" s="151"/>
      <c r="FI20" s="151"/>
      <c r="FJ20" s="151"/>
      <c r="FK20" s="151"/>
      <c r="FL20" s="151"/>
      <c r="FM20" s="151"/>
      <c r="FN20" s="151"/>
      <c r="FO20" s="151"/>
      <c r="FP20" s="151"/>
      <c r="FQ20" s="151"/>
      <c r="FR20" s="151"/>
      <c r="FS20" s="151"/>
    </row>
    <row r="21" spans="1:175" s="37" customFormat="1" ht="26.25" customHeight="1" x14ac:dyDescent="0.2">
      <c r="A21" s="159"/>
      <c r="B21" s="230" t="s">
        <v>80</v>
      </c>
      <c r="C21" s="231"/>
      <c r="D21" s="147"/>
      <c r="E21" s="171"/>
      <c r="F21" s="172"/>
      <c r="G21" s="173"/>
      <c r="H21" s="173">
        <f>SUM(H17:H20)</f>
        <v>4</v>
      </c>
      <c r="I21" s="174">
        <f>SUM(I17:I20)</f>
        <v>27</v>
      </c>
      <c r="J21" s="173"/>
      <c r="K21" s="173"/>
      <c r="L21" s="173"/>
      <c r="M21" s="95">
        <f>SUM(M17:M20)</f>
        <v>384</v>
      </c>
      <c r="N21" s="173"/>
      <c r="O21" s="173"/>
      <c r="P21" s="173">
        <f>SUM(P18:P20)</f>
        <v>180</v>
      </c>
      <c r="Q21" s="173">
        <f>SUM(Q17:Q20)</f>
        <v>624</v>
      </c>
      <c r="R21" s="173"/>
      <c r="S21" s="173"/>
      <c r="T21" s="175">
        <f>SUM(T17:T20)</f>
        <v>4212</v>
      </c>
      <c r="U21" s="150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151"/>
      <c r="FE21" s="151"/>
      <c r="FF21" s="151"/>
      <c r="FG21" s="151"/>
      <c r="FH21" s="151"/>
      <c r="FI21" s="151"/>
      <c r="FJ21" s="151"/>
      <c r="FK21" s="151"/>
      <c r="FL21" s="151"/>
      <c r="FM21" s="151"/>
      <c r="FN21" s="151"/>
      <c r="FO21" s="151"/>
      <c r="FP21" s="151"/>
      <c r="FQ21" s="151"/>
      <c r="FR21" s="151"/>
      <c r="FS21" s="151"/>
    </row>
    <row r="22" spans="1:175" s="141" customFormat="1" ht="36.75" customHeight="1" x14ac:dyDescent="0.2">
      <c r="A22" s="176">
        <v>7</v>
      </c>
      <c r="B22" s="232" t="s">
        <v>26</v>
      </c>
      <c r="C22" s="233"/>
      <c r="D22" s="177"/>
      <c r="E22" s="176"/>
      <c r="F22" s="176"/>
      <c r="G22" s="178"/>
      <c r="H22" s="178">
        <f>H21+H15</f>
        <v>8</v>
      </c>
      <c r="I22" s="179">
        <f>I21+I15</f>
        <v>93</v>
      </c>
      <c r="J22" s="95"/>
      <c r="K22" s="95"/>
      <c r="L22" s="95"/>
      <c r="M22" s="105">
        <v>96</v>
      </c>
      <c r="N22" s="180"/>
      <c r="O22" s="180"/>
      <c r="P22" s="180">
        <f>P21+P15</f>
        <v>332</v>
      </c>
      <c r="Q22" s="180"/>
      <c r="R22" s="95"/>
      <c r="S22" s="95"/>
      <c r="T22" s="181"/>
      <c r="U22" s="182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</row>
    <row r="23" spans="1:175" s="141" customFormat="1" ht="24" customHeight="1" x14ac:dyDescent="0.2">
      <c r="A23" s="124"/>
      <c r="B23" s="10"/>
      <c r="C23" s="10"/>
      <c r="D23" s="10"/>
      <c r="E23" s="126"/>
      <c r="F23" s="183"/>
      <c r="G23" s="10"/>
      <c r="H23" s="10"/>
      <c r="I23" s="125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84"/>
      <c r="U23" s="182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</row>
    <row r="24" spans="1:175" s="141" customFormat="1" ht="24" customHeight="1" x14ac:dyDescent="0.2">
      <c r="A24" s="124"/>
      <c r="B24" s="10"/>
      <c r="C24" s="10"/>
      <c r="D24" s="10"/>
      <c r="E24" s="126"/>
      <c r="F24" s="183"/>
      <c r="G24" s="10"/>
      <c r="H24" s="10"/>
      <c r="I24" s="12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82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</row>
    <row r="25" spans="1:175" s="141" customFormat="1" ht="24" customHeight="1" x14ac:dyDescent="0.2">
      <c r="A25" s="124"/>
      <c r="B25" s="10"/>
      <c r="C25" s="10"/>
      <c r="D25" s="10"/>
      <c r="E25" s="126"/>
      <c r="F25" s="183"/>
      <c r="G25" s="10"/>
      <c r="H25" s="10"/>
      <c r="I25" s="128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82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</row>
    <row r="26" spans="1:175" s="141" customFormat="1" ht="24" customHeight="1" x14ac:dyDescent="0.2">
      <c r="A26" s="124"/>
      <c r="B26" s="10"/>
      <c r="C26" s="10"/>
      <c r="D26" s="10"/>
      <c r="E26" s="126"/>
      <c r="F26" s="183"/>
      <c r="G26" s="10"/>
      <c r="H26" s="10"/>
      <c r="I26" s="12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82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</row>
    <row r="27" spans="1:175" s="141" customFormat="1" ht="24" customHeight="1" x14ac:dyDescent="0.2">
      <c r="A27" s="124"/>
      <c r="B27" s="10"/>
      <c r="C27" s="10"/>
      <c r="D27" s="10"/>
      <c r="E27" s="126"/>
      <c r="F27" s="183"/>
      <c r="G27" s="10"/>
      <c r="H27" s="10"/>
      <c r="I27" s="128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82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</row>
    <row r="28" spans="1:175" s="141" customFormat="1" ht="24" customHeight="1" x14ac:dyDescent="0.2">
      <c r="A28" s="124"/>
      <c r="B28" s="10"/>
      <c r="C28" s="10"/>
      <c r="D28" s="10"/>
      <c r="E28" s="126"/>
      <c r="F28" s="183"/>
      <c r="G28" s="10"/>
      <c r="H28" s="10"/>
      <c r="I28" s="128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82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</row>
    <row r="29" spans="1:175" s="141" customFormat="1" ht="24" customHeight="1" x14ac:dyDescent="0.2">
      <c r="A29" s="124"/>
      <c r="B29" s="10"/>
      <c r="C29" s="10"/>
      <c r="D29" s="10"/>
      <c r="E29" s="126"/>
      <c r="F29" s="183"/>
      <c r="G29" s="10"/>
      <c r="H29" s="10"/>
      <c r="I29" s="128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82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</row>
    <row r="30" spans="1:175" s="141" customFormat="1" ht="24" customHeight="1" x14ac:dyDescent="0.2">
      <c r="A30" s="124"/>
      <c r="B30" s="10"/>
      <c r="C30" s="10"/>
      <c r="D30" s="10"/>
      <c r="E30" s="126"/>
      <c r="F30" s="183"/>
      <c r="G30" s="10"/>
      <c r="H30" s="10"/>
      <c r="I30" s="12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82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</row>
    <row r="31" spans="1:175" s="141" customFormat="1" ht="24" customHeight="1" x14ac:dyDescent="0.2">
      <c r="A31" s="124"/>
      <c r="B31" s="10"/>
      <c r="C31" s="10"/>
      <c r="D31" s="10"/>
      <c r="E31" s="126"/>
      <c r="F31" s="183"/>
      <c r="G31" s="10"/>
      <c r="H31" s="10"/>
      <c r="I31" s="128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82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</row>
    <row r="32" spans="1:175" s="141" customFormat="1" ht="24" customHeight="1" x14ac:dyDescent="0.2">
      <c r="A32" s="124"/>
      <c r="B32" s="10"/>
      <c r="C32" s="10"/>
      <c r="D32" s="10"/>
      <c r="E32" s="126"/>
      <c r="F32" s="183"/>
      <c r="G32" s="10"/>
      <c r="H32" s="10"/>
      <c r="I32" s="128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82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</row>
    <row r="33" spans="1:175" s="141" customFormat="1" ht="24" customHeight="1" x14ac:dyDescent="0.2">
      <c r="A33" s="124"/>
      <c r="B33" s="10"/>
      <c r="C33" s="10"/>
      <c r="D33" s="10"/>
      <c r="E33" s="126"/>
      <c r="F33" s="183"/>
      <c r="G33" s="10"/>
      <c r="H33" s="10"/>
      <c r="I33" s="12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82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</row>
    <row r="34" spans="1:175" s="141" customFormat="1" ht="24" customHeight="1" x14ac:dyDescent="0.2">
      <c r="A34" s="124"/>
      <c r="B34" s="10"/>
      <c r="C34" s="10"/>
      <c r="D34" s="10"/>
      <c r="E34" s="126"/>
      <c r="F34" s="183"/>
      <c r="G34" s="10"/>
      <c r="H34" s="10"/>
      <c r="I34" s="12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82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</row>
    <row r="35" spans="1:175" s="141" customFormat="1" ht="24" customHeight="1" x14ac:dyDescent="0.2">
      <c r="A35" s="124"/>
      <c r="B35" s="10"/>
      <c r="C35" s="10"/>
      <c r="D35" s="10"/>
      <c r="E35" s="126"/>
      <c r="F35" s="183"/>
      <c r="G35" s="10"/>
      <c r="H35" s="10"/>
      <c r="I35" s="12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82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</row>
    <row r="36" spans="1:175" s="141" customFormat="1" ht="24" customHeight="1" x14ac:dyDescent="0.2">
      <c r="A36" s="124"/>
      <c r="B36" s="10"/>
      <c r="C36" s="10"/>
      <c r="D36" s="10"/>
      <c r="E36" s="126"/>
      <c r="F36" s="183"/>
      <c r="G36" s="10"/>
      <c r="H36" s="10"/>
      <c r="I36" s="128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82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</row>
    <row r="37" spans="1:175" s="141" customFormat="1" ht="24" customHeight="1" x14ac:dyDescent="0.2">
      <c r="A37" s="124"/>
      <c r="B37" s="10"/>
      <c r="C37" s="10"/>
      <c r="D37" s="10"/>
      <c r="E37" s="126"/>
      <c r="F37" s="183"/>
      <c r="G37" s="10"/>
      <c r="H37" s="10"/>
      <c r="I37" s="128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82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40"/>
      <c r="FG37" s="14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</row>
    <row r="38" spans="1:175" s="141" customFormat="1" ht="24" customHeight="1" x14ac:dyDescent="0.2">
      <c r="A38" s="185"/>
      <c r="B38" s="185"/>
      <c r="C38" s="185"/>
      <c r="D38" s="185"/>
      <c r="E38" s="186"/>
      <c r="F38" s="187"/>
      <c r="G38" s="185"/>
      <c r="H38" s="185"/>
      <c r="I38" s="188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9"/>
      <c r="U38" s="182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40"/>
      <c r="FG38" s="14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</row>
    <row r="39" spans="1:175" s="141" customFormat="1" ht="24" customHeight="1" x14ac:dyDescent="0.2">
      <c r="A39" s="185"/>
      <c r="B39" s="185"/>
      <c r="C39" s="185"/>
      <c r="D39" s="185"/>
      <c r="E39" s="186"/>
      <c r="F39" s="187"/>
      <c r="G39" s="185"/>
      <c r="H39" s="185"/>
      <c r="I39" s="188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9"/>
      <c r="U39" s="182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</row>
    <row r="40" spans="1:175" s="141" customFormat="1" ht="24" customHeight="1" x14ac:dyDescent="0.2">
      <c r="A40" s="185"/>
      <c r="B40" s="185"/>
      <c r="C40" s="185"/>
      <c r="D40" s="185"/>
      <c r="E40" s="186"/>
      <c r="F40" s="187"/>
      <c r="G40" s="185"/>
      <c r="H40" s="185"/>
      <c r="I40" s="188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9"/>
      <c r="U40" s="182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</row>
    <row r="41" spans="1:175" s="141" customFormat="1" ht="24" customHeight="1" x14ac:dyDescent="0.2">
      <c r="A41" s="185"/>
      <c r="B41" s="185"/>
      <c r="C41" s="185"/>
      <c r="D41" s="185"/>
      <c r="E41" s="186"/>
      <c r="F41" s="187"/>
      <c r="G41" s="185"/>
      <c r="H41" s="185"/>
      <c r="I41" s="188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9"/>
      <c r="U41" s="182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</row>
    <row r="42" spans="1:175" s="141" customFormat="1" ht="24" customHeight="1" x14ac:dyDescent="0.2">
      <c r="A42" s="185"/>
      <c r="B42" s="185"/>
      <c r="C42" s="185"/>
      <c r="D42" s="185"/>
      <c r="E42" s="186"/>
      <c r="F42" s="187"/>
      <c r="G42" s="185"/>
      <c r="H42" s="185"/>
      <c r="I42" s="188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9"/>
      <c r="U42" s="182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0"/>
      <c r="FB42" s="140"/>
      <c r="FC42" s="140"/>
      <c r="FD42" s="140"/>
      <c r="FE42" s="140"/>
      <c r="FF42" s="140"/>
      <c r="FG42" s="14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</row>
    <row r="43" spans="1:175" s="141" customFormat="1" ht="24" customHeight="1" x14ac:dyDescent="0.2">
      <c r="A43" s="185"/>
      <c r="B43" s="185"/>
      <c r="C43" s="185"/>
      <c r="D43" s="185"/>
      <c r="E43" s="186"/>
      <c r="F43" s="187"/>
      <c r="G43" s="185"/>
      <c r="H43" s="185"/>
      <c r="I43" s="188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9"/>
      <c r="U43" s="182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</row>
    <row r="44" spans="1:175" s="141" customFormat="1" ht="24" customHeight="1" x14ac:dyDescent="0.2">
      <c r="A44" s="185"/>
      <c r="B44" s="185"/>
      <c r="C44" s="185"/>
      <c r="D44" s="185"/>
      <c r="E44" s="186"/>
      <c r="F44" s="187"/>
      <c r="G44" s="185"/>
      <c r="H44" s="185"/>
      <c r="I44" s="188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9"/>
      <c r="U44" s="182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</row>
    <row r="45" spans="1:175" s="141" customFormat="1" ht="24" customHeight="1" x14ac:dyDescent="0.2">
      <c r="A45" s="185"/>
      <c r="B45" s="185"/>
      <c r="C45" s="185"/>
      <c r="D45" s="185"/>
      <c r="E45" s="186"/>
      <c r="F45" s="187"/>
      <c r="G45" s="185"/>
      <c r="H45" s="185"/>
      <c r="I45" s="188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9"/>
      <c r="U45" s="182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</row>
    <row r="46" spans="1:175" s="141" customFormat="1" ht="24" customHeight="1" x14ac:dyDescent="0.2">
      <c r="A46" s="185"/>
      <c r="B46" s="185"/>
      <c r="C46" s="185"/>
      <c r="D46" s="185"/>
      <c r="E46" s="186"/>
      <c r="F46" s="187"/>
      <c r="G46" s="185"/>
      <c r="H46" s="185"/>
      <c r="I46" s="188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9"/>
      <c r="U46" s="182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</row>
    <row r="47" spans="1:175" s="141" customFormat="1" ht="24" customHeight="1" x14ac:dyDescent="0.2">
      <c r="A47" s="185"/>
      <c r="B47" s="185"/>
      <c r="C47" s="185"/>
      <c r="D47" s="185"/>
      <c r="E47" s="186"/>
      <c r="F47" s="187"/>
      <c r="G47" s="185"/>
      <c r="H47" s="185"/>
      <c r="I47" s="188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9"/>
      <c r="U47" s="182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</row>
  </sheetData>
  <mergeCells count="28">
    <mergeCell ref="T9:T10"/>
    <mergeCell ref="A5:T5"/>
    <mergeCell ref="J1:L1"/>
    <mergeCell ref="P1:S1"/>
    <mergeCell ref="P2:S2"/>
    <mergeCell ref="P3:S3"/>
    <mergeCell ref="A4:T4"/>
    <mergeCell ref="B22:C22"/>
    <mergeCell ref="B11:C11"/>
    <mergeCell ref="A6:T6"/>
    <mergeCell ref="A7:T7"/>
    <mergeCell ref="A8:T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L9"/>
    <mergeCell ref="M9:S9"/>
    <mergeCell ref="B12:B14"/>
    <mergeCell ref="B15:C15"/>
    <mergeCell ref="B16:C16"/>
    <mergeCell ref="B17:B20"/>
    <mergeCell ref="B21:C21"/>
  </mergeCells>
  <pageMargins left="0.23622047244094491" right="0.23622047244094491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дистант 14.10.</vt:lpstr>
      <vt:lpstr>очная</vt:lpstr>
      <vt:lpstr>очно-заочная</vt:lpstr>
      <vt:lpstr>'дистант 14.10.'!Область_печати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Lemesheva</cp:lastModifiedBy>
  <cp:lastPrinted>2024-10-28T13:43:48Z</cp:lastPrinted>
  <dcterms:created xsi:type="dcterms:W3CDTF">1996-10-08T23:32:33Z</dcterms:created>
  <dcterms:modified xsi:type="dcterms:W3CDTF">2024-11-13T08:39:38Z</dcterms:modified>
</cp:coreProperties>
</file>